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firstSheet="7" activeTab="8"/>
  </bookViews>
  <sheets>
    <sheet name="Zał. nr 2" sheetId="1" r:id="rId1"/>
    <sheet name="Zał. nr 14" sheetId="2" r:id="rId2"/>
    <sheet name="Zał. nr 15" sheetId="3" r:id="rId3"/>
    <sheet name="Zał. nr 11" sheetId="4" r:id="rId4"/>
    <sheet name="Zał. nr 12" sheetId="5" r:id="rId5"/>
    <sheet name="Zał. nr 5" sheetId="6" r:id="rId6"/>
    <sheet name="Zał. nr 17" sheetId="7" r:id="rId7"/>
    <sheet name="Zał. nr 8" sheetId="8" r:id="rId8"/>
    <sheet name="Zał. nr 6" sheetId="9" r:id="rId9"/>
    <sheet name="Zał. nr 4" sheetId="10" r:id="rId10"/>
    <sheet name="Zał. nr 7" sheetId="11" r:id="rId11"/>
    <sheet name="Zadania fin. z GFOŚiGW" sheetId="12" r:id="rId12"/>
    <sheet name="Zał. nr 10" sheetId="13" r:id="rId13"/>
    <sheet name="Zał. nr 3" sheetId="14" r:id="rId14"/>
    <sheet name="Zał. nr 9" sheetId="15" r:id="rId15"/>
    <sheet name="Zał. nr 1" sheetId="16" r:id="rId16"/>
    <sheet name="Zał. nr 13" sheetId="17" r:id="rId17"/>
  </sheets>
  <definedNames>
    <definedName name="_xlnm.Print_Titles" localSheetId="0">'Zał. nr 2'!$9:$10</definedName>
  </definedNames>
  <calcPr fullCalcOnLoad="1"/>
</workbook>
</file>

<file path=xl/comments9.xml><?xml version="1.0" encoding="utf-8"?>
<comments xmlns="http://schemas.openxmlformats.org/spreadsheetml/2006/main">
  <authors>
    <author>mfaful</author>
  </authors>
  <commentList>
    <comment ref="G152" authorId="0">
      <text>
        <r>
          <rPr>
            <b/>
            <sz val="8"/>
            <rFont val="Tahoma"/>
            <family val="0"/>
          </rPr>
          <t>mfaful:</t>
        </r>
        <r>
          <rPr>
            <sz val="8"/>
            <rFont val="Tahoma"/>
            <family val="0"/>
          </rPr>
          <t xml:space="preserve">
</t>
        </r>
      </text>
    </comment>
  </commentList>
</comments>
</file>

<file path=xl/sharedStrings.xml><?xml version="1.0" encoding="utf-8"?>
<sst xmlns="http://schemas.openxmlformats.org/spreadsheetml/2006/main" count="2953" uniqueCount="1476">
  <si>
    <t>Zakupiono: notebook Fujitsu-Siemens LIFEBOOK C1410 (z MS Office 2007 SB OEM PL) - 1 szt., access point D-Link DWL-2100AP - 1 szt., bezprzewodowa karta sieciowa ModeCom MC-105 USB - 1 szt.; w wyniku przetargu nieograniczonego, zgodnie z umową Nr BZ.342-61/07/OR z dnia 21.09.2007 r. z firmą "Ton Color" Marek Kołodziejski z siedzibą w Zielonej Górze, ul. Stary Rynek 4</t>
  </si>
  <si>
    <t>Zakup dwóch skuterów dla Straży Miejskiej                       w Sulechowie</t>
  </si>
  <si>
    <t>Gmina Sulechów          754                 75416        6060</t>
  </si>
  <si>
    <t>Zadanie zrealizowano.</t>
  </si>
  <si>
    <t>RAZEM (25 - 29) dział</t>
  </si>
  <si>
    <t xml:space="preserve">Budowa sali sporto-wej przy SP nr 1 w Sulechowie   </t>
  </si>
  <si>
    <t>Gmina Sulechów          801                80101            6050</t>
  </si>
  <si>
    <t xml:space="preserve">Etap II zagospodarowanie terenu - budowa boiska wielo-funkcyjnego, bieżni prostej i skoczni uniwersalnej wraz z wyposażeniem oraz drogi, dojścia i parkingu </t>
  </si>
  <si>
    <t xml:space="preserve">W wyniku rozstrzygnięcia przetaragu nieograniczonego w dniu 03.10.2007r. Została zawarta umowa z ATA ALL TRADING AGENCY Sp. z o. o. z siedzibą w Pszczynie na budowę boiska wielofunkcyjnego, bieżni prostej i skoczni uniwersalnej wraz z wyposażeniem oraz drogi, dojścia i parkingu. Roboty są w trakcie realizacji. Termin zakończenia robót przeewidywany jest na 20.05.2008r.  </t>
  </si>
  <si>
    <t>Budowa boiska wielofunkcyjnego: bieżni prostej i skoczni uniwersalnej wraz z wyposażeniem oraz drogi dojścia i parkingu przy Zespole Szkół w Sulechowie (projekt)</t>
  </si>
  <si>
    <t>Gmina Sulechów           801                80101        6050</t>
  </si>
  <si>
    <t>W wyniku przetargu nieograniczonego, w dniu 31.01.2007 r. zawarto umowę z P.U.P.I. PLAN z Zielonej Góry na kwotę 25.498,00 zł. Projekt wykonano zgodnie z umową i uzyskano pozwolenie na budowę dnia 26.04.2007 r</t>
  </si>
  <si>
    <t>Przyłącze gazu ziemnego do szkoły podstawowej w Kalsku, etap: projekt</t>
  </si>
  <si>
    <t>Szkoła Podstawowa w Kalsku 801                     80101                  6050</t>
  </si>
  <si>
    <t>Zadanie zrealizowano. Zakupiono projekt przyłącza gazowego do budynku szkoły podstawowej.</t>
  </si>
  <si>
    <t>Zakup piecy do sauny</t>
  </si>
  <si>
    <t>Zespół Szkół w Sulechowie 801                 80101              6060</t>
  </si>
  <si>
    <t>Zadanie zrealizowano. Zakupiono 2 piece do sauny.</t>
  </si>
  <si>
    <t>Wykonanie monitoringu szkoły</t>
  </si>
  <si>
    <t>Zadanie zrealizowano w całości.</t>
  </si>
  <si>
    <t>Zakup i montaż systemu alarmowego</t>
  </si>
  <si>
    <t>Zakup i montaż pieca c.o.</t>
  </si>
  <si>
    <t>Szkoła Podstawowa  w Bukowie 801           80101          6060</t>
  </si>
  <si>
    <t>Zadanie zrealizowano w całości. Zakupiono i zamontowano nowy piec c.o.</t>
  </si>
  <si>
    <t>Zakup sieciowego urządzenia wielofunkcyjnego</t>
  </si>
  <si>
    <t>Szkoła Podstawowa nr 1 w Sulechowie 801           80101          6060</t>
  </si>
  <si>
    <t>Zakupiono sieciowe urządzenie wielofunkcyjne WORKIO DP 2330. Urządzenie to współpracuje z komputerem, pozwala na drukowanie, skanowanie i kserowanie dokumentów</t>
  </si>
  <si>
    <t>Wykonanie instalacji monitoringu w budynku "B"</t>
  </si>
  <si>
    <t>Monitoring na budynku B, składa się z systemu TV przemysłowej CCTV, serwera sieciowego CCTV oraz monitora LCD Belinea 22’’ 2225 S1 W.</t>
  </si>
  <si>
    <t>RAZEM  (30-38)               Rozdz. 80101</t>
  </si>
  <si>
    <t>Instalacja systemu monitoringu</t>
  </si>
  <si>
    <t>Gimanzjum   w Pomorsku 801                80110              6060</t>
  </si>
  <si>
    <t>Zadanie zrealizowano w całości. Zainstalowano instalację systemu monitoringu.</t>
  </si>
  <si>
    <t>Zakup obieraczki do ziemniaków</t>
  </si>
  <si>
    <t>Zadanie zrealizowano. Zakupiono obieraczkę do ziemniaków.</t>
  </si>
  <si>
    <t>Zakup kotła centralnego ogrzewania</t>
  </si>
  <si>
    <t>Zadanie zrealizowano w całości. Zakupiono i zainstalowano kocioł centralnego ogrzewania.</t>
  </si>
  <si>
    <t>Zakup kserokopiarki</t>
  </si>
  <si>
    <t>Zakupiono kserokopiarkę Konica 7020.</t>
  </si>
  <si>
    <t>Zakup cyfrowego wielofunkcyjnego urządzenia sieciowego z funkcją kserowania</t>
  </si>
  <si>
    <t>Gimnazjum    nr 2                 w Sulechowie      801          80110      6060</t>
  </si>
  <si>
    <t>Zadanie zrealizowano. Zakupiono cyfrowe wielofunkcyjne urządzenie sieciowe z funkcją kserowania.</t>
  </si>
  <si>
    <t>RAZEM Rozdz. (39 - 43)     80110</t>
  </si>
  <si>
    <t>RAZEM (30 - 43) dział</t>
  </si>
  <si>
    <t>Zakup agregatu prądotwórczego do SP ZOZ w Sulechowie</t>
  </si>
  <si>
    <r>
      <t xml:space="preserve">Powiat Zielonogórski </t>
    </r>
    <r>
      <rPr>
        <b/>
        <sz val="10"/>
        <rFont val="Arial"/>
        <family val="2"/>
      </rPr>
      <t xml:space="preserve">851 </t>
    </r>
    <r>
      <rPr>
        <sz val="10"/>
        <rFont val="Arial"/>
        <family val="0"/>
      </rPr>
      <t xml:space="preserve">            85111            6300</t>
    </r>
  </si>
  <si>
    <t>Modernizacja i adaptacja pomieszczeń obiektu Centrum Usług Socjalnych w Kruszynie, etap: opracowanie dokumentacji projektowej</t>
  </si>
  <si>
    <t>Gmina Sulechów           852            85219             6050          6058  6059</t>
  </si>
  <si>
    <t>2006 2008</t>
  </si>
  <si>
    <t>W wyniku przetargu nieograniczonego, w dniu 29.06.2007 r. zawarto umowę nr BZ.342-36/07/ZP z firmą Usługi Projektowe Barbara Molęda z Zielonej Góry na kwotę 24.949,00 zł. Zadanie wykonano zgodnie z umową i uzyskano pozwolenie na budowę.</t>
  </si>
  <si>
    <t>Adaptacja budynku gospodarczego na dwa garaże dla Ośrodka Pomocy Społecznej w Sulechowie</t>
  </si>
  <si>
    <t xml:space="preserve">Gmina Sulechów           852,            85219            6050           </t>
  </si>
  <si>
    <t>2006 2007</t>
  </si>
  <si>
    <t>Zadanie inwestycyjne zostało wykonane zgodnie z zawartą umową Nr BZ.2222-8/07 z dnia 19.07.2007r, z Zakładem Budowlanym OL-BUD Eugeniusz Olszewski z siedzibą w Kalsku 50b. Zadanie zostało zrealizowane.</t>
  </si>
  <si>
    <t>Zakup szafy przelotowej 950X600X150</t>
  </si>
  <si>
    <t>Ośrodek Pomocy Społecznej      w Sulechowie   852               85295              6060</t>
  </si>
  <si>
    <t>RAZEM (45 - 47) dział</t>
  </si>
  <si>
    <t xml:space="preserve">Budowa kanalizacji                     w Kalsku </t>
  </si>
  <si>
    <t>Gmina Sulechów</t>
  </si>
  <si>
    <t>2005   2007</t>
  </si>
  <si>
    <t>GFOŚiGW PFOŚiGW   WFOŚiGW</t>
  </si>
  <si>
    <t>545 107 100 000    316 944</t>
  </si>
  <si>
    <t>W wyniku rozstrzygnięcia przetargu nieograniczonego w dniu 15 maja 2007 r. podpisana została umowa z Zakładem Instalacji i Sieci Sanitarnych WOD-KAN C.O. i GAZ Jerzy Stacewicz z Zielonej Góry. Roboty są w trakcie realizacji. Termin zakończenia robót przewidywany jest na 30.04.2008r.</t>
  </si>
  <si>
    <t>Budowa kanalizacji                       w Cigacicach, Górkach Małych, Górzykowie                      i Nowym Świecie                    etap I opracowanie dokumentacji projektowej               etap II opracowanie studium  wykonalności - zał. do wniosku o środki z UE</t>
  </si>
  <si>
    <t>Gmina Sulechów        900              90001          6050           6058               6059</t>
  </si>
  <si>
    <t>2006  2011</t>
  </si>
  <si>
    <t>W wyniku rozstrzygnięcia przetargu w dniu 1 czerwca 2006 r. podpisana została umowa z Przedsiębiorstwem Projektowo - Usługowym EKO-INSTAL s.c. ze Skwierzyny. Dokumentacja projektowa została opracowana i przekazana przez biuro projektowe. Nie zlecono wykonania studium wykonalności dla projektu, ponieważ nie zakończo prac nad LRPO. Wytyczne do opracowania studium wykonalności Zarząd Województwa Lubuskiego opublikował w styczniu 2008r.</t>
  </si>
  <si>
    <t>Budowa kanalizacji od ulicy Wiejskiej w Sulechowie                                    i Brzezie k. Sulechowa lewa strona, etap: opracowanie dokumentacji projektowej</t>
  </si>
  <si>
    <t>Gmina Sulechów              900             90001        6050       6058 6059</t>
  </si>
  <si>
    <t>2007              2010</t>
  </si>
  <si>
    <r>
      <t>GFOŚ i GW</t>
    </r>
    <r>
      <rPr>
        <sz val="10"/>
        <rFont val="Arial"/>
        <family val="0"/>
      </rPr>
      <t xml:space="preserve">                73 000</t>
    </r>
  </si>
  <si>
    <t>W wyniku przetargu nieograniczonego, w dniu 01.06.2007 r. zawarto umowę nr BZ.342-31/07/ZP z BK Biuro Planowania i Kreśleń Technicznych z Międzyrzecza na kwotę 65.520,10 zł. Zadanie wykonano zgodnie z umową i uzyskano pozwolenie na budowę.</t>
  </si>
  <si>
    <t xml:space="preserve">Budowa kanalizacji sanitarnej dla miejscowości: Brody, Pomorsko, Mozów, Kije.     Beneficjent etapu I Gmina Czerwieńsk                                etap I opracowanie map projektowych    </t>
  </si>
  <si>
    <t xml:space="preserve">Gmina Czerwieńsk         900           90001            6610    </t>
  </si>
  <si>
    <t>2007                   2012</t>
  </si>
  <si>
    <t>Na podstawie zawartego porozumienia pomiędzy Gminą Sulechów i Gminą Czerwieńsk o warunkach wspólnej gospodarki ściekowej oraz realizacji wspólnego przedsięwzięcia pod nazwą „Budowa kanalizacji sanitarnej dla miejscowości Brody, Pomorsko, Mozów, Kije w Gminie Sulechów oraz Bródki, Nietkowice, Sycowice i Będów w Gminie Czerwieńsk" Etap realizacji polegający na opracowaniu dokumentacji projektowej prowadzi Gmina Czerwieńsk , w roku bieżącym zostały opracowane mapy do celów projektowych.</t>
  </si>
  <si>
    <t>RAZEM (48-51)                                 Rozdz. 90001</t>
  </si>
  <si>
    <t xml:space="preserve">Budowa oświetlenia drogowego                                    Al. Wielkopolska                          w Sulechowie na odcinku do Krężoł                                                              </t>
  </si>
  <si>
    <t>Gmina Sulechów   900        90015             6050</t>
  </si>
  <si>
    <r>
      <t>Przeprowadzono postępowanie w formie przetargu nieorganiczonego na  budowę oświetlenia drogowego Al. Wielkopolska w Sulechowie na odcinku do Krężoł. W dniu 13.07.2007 r. podpisano umowę nr BZ.342-42/07/GK na wykonanie zadania z Zakładem Usług Elektrycznych B. Poniewierski, Witnica ul. Końcowa 30. Zgodnie z umową zamontowano linię kablową YAKY 4x35mm</t>
    </r>
    <r>
      <rPr>
        <vertAlign val="superscript"/>
        <sz val="10"/>
        <rFont val="Arial"/>
        <family val="2"/>
      </rPr>
      <t>2</t>
    </r>
    <r>
      <rPr>
        <sz val="10"/>
        <rFont val="Arial"/>
        <family val="2"/>
      </rPr>
      <t xml:space="preserve"> – 989m, 28 słupów SWW-911, 29 opraw SGS 102, szafkę oświetleniową SO-441. Nadzór inwestorski nad realizacją zadania na podstawie umowy nr BZ.342-70/07 sprawował Zakład Usługowy "MAIWA" R.Wasik, Sulechów ul. Dąbrowskiego 5. Zadanie zrealizowano w całości.</t>
    </r>
  </si>
  <si>
    <t>Budowa oświetlenia               ul. Kargowska w Krężołach</t>
  </si>
  <si>
    <t>Gmina Sulechów   900        90015            6050</t>
  </si>
  <si>
    <r>
      <t>Przeprowadzono postępowanie w formie przetargu nieorganiczonego na  budowę oświetlenia ulicy Kargowskiej w Krężołach. W dniu 13.07.2007 r. podpisano umowę nr BZ.342-43/07/GK na wykonanie zadania z VOLTA ZPHU Klemens Workowski, Zielona Góra ul. Lisia 39/15. Zgodnie z umową zamontowano llinię kablową YAKY 4x35mm</t>
    </r>
    <r>
      <rPr>
        <vertAlign val="superscript"/>
        <sz val="10"/>
        <rFont val="Arial"/>
        <family val="2"/>
      </rPr>
      <t>2</t>
    </r>
    <r>
      <rPr>
        <sz val="10"/>
        <rFont val="Arial"/>
        <family val="2"/>
      </rPr>
      <t xml:space="preserve"> – 196,5 m, 6 słupów S-90 P, 6 opraw SGS 102 . Nadzór inwestorski nad realizacją zadania na podstawie umowy nr BZ.342-70/07 sprawował Zakład Usługowy "MAIWA" R.Wasik, Sulechów ul. Dąbrowskiego 5. Zadanie zrealizowano w całości.</t>
    </r>
  </si>
  <si>
    <t>Budowa oświetlenia ulic: Żurawia, Słowikowa, Ptasia, Skowronkowa                                 w Sulechowie,                                 etap: projekt</t>
  </si>
  <si>
    <t>Gmina Sulechów   900        90015         6050</t>
  </si>
  <si>
    <t>2007       2008</t>
  </si>
  <si>
    <t>- Związek Harcerstwa Polskiego, Komenda Hufca Babimojsko-Sulechowskiego, na realizację zadania "Warszaty profilaktyczno-wychowawcze w formie obozów lub kolonii dla 51 dzieci z rodzin dysfunkcyjnych z Gminy Sulechów"</t>
  </si>
  <si>
    <t>- Europejskie Centrum Wolontariatu z siedzibą w Zielonej Górze, na realizację zadania "Program edukacyjno-profilaktyczny dla dzieci i młodzieży z rodzin dysfunkcyjnych"</t>
  </si>
  <si>
    <t>- Polskie Towarzystwo Krajoznawcze Organizacja Pożytku Publicznego z siedzibą w Zielonej Górze, na realizację zadania "Organizacja warsztatów profilaktyczno-wychowawczych w formie obozów lub kolonii dla 45 dzieci z rodzin dysfunkcyjnych z Gminy Sulechów"</t>
  </si>
  <si>
    <t>- Lubuskie Stowarzyszenie Rencistów i Osób Niepełnosprawnych "Nie jesteś sam"</t>
  </si>
  <si>
    <t>Przeciwdziałania Narkomanii w  Sulechowie</t>
  </si>
  <si>
    <t xml:space="preserve">Wykonano przepust drogowy  w ciągu ul. Kolejowej w Sulechowie na skrzyżowaniu z rzeką Sulechówką w km 9+715. Przepust rurowy śr. 1,6m i długości 17,0m z rur stalowych ocynkowanych, spiralnie karbowanych typu HEL-COR 
Roboty związane: 
- Przebudowa rzeki na długości 35,1 m (łącznie z przewodem) z umocnieniem dna i skarp płytami bet. otworowymi.
Wykonawcą robót było Przedsiębiorstwo Usług Sprzętowych i Budownictwa Ziemnego „JANAS” Mieczysław Janas,  ul. Łochowska 4C, 66-100 Sulechów.
</t>
  </si>
  <si>
    <t>Remont klatki schodowej w Urzędzie Miejskim (projekt, demontaż krat, wymiana balustrady, płytki na podestach i stopniach)</t>
  </si>
  <si>
    <t>F) POZOSTAŁE WYDATKI (pozostałe paragrafy niewymienione wyżej))</t>
  </si>
  <si>
    <t>C) POZOSTAŁE WYDATKI (paragrafy niewymienione wyżej)</t>
  </si>
  <si>
    <t>D) POZOSTAŁE WYDATKI (paragrafy niewymienione wyżej)</t>
  </si>
  <si>
    <t>WYNAGRODZENIA BEZOSOBOWE. FINANSOWANIE PROGRAMÓW I PROJEKTÓW ZE ŚRODKÓW FUNDUSZY STRUKTURALNYCH, FUNDUSZU SPÓJNOŚCI ORAZ Z FUNDUSZY UNIJNYCH FINANSUJĄCYCH WSPÓLNĄ POLITYKĘ ROLNĄ</t>
  </si>
  <si>
    <t>WYNAGRODZENIA BEZOSOBOWE. WSPÓŁFINANSOWANIE PROGRAMÓW I PROJEKTÓW ZE ŚRODKÓW FUNDUSZY STRUKTURALNYCH, FUNDUSZU SPÓJNOŚCI ORAZ Z FUNDUSZY UNIJNYCH FINANSUJĄCYCH WSPÓLNĄ POLITYKĘ ROLNĄ</t>
  </si>
  <si>
    <t>ZAKUP MATERIAŁÓW I WYPOSAŻENIA. FINANSOWANIE PROGRAMÓW I PROJEKTÓW ZE ŚRODKÓW FUNDUSZY STRUKTURALNYCH, FUNDUSZU SPÓJNOŚCI ORAZ Z FUNDUSZY UNIJNYCH FINANSUJĄCYCH WSPÓLNĄ POLITYKĘ ROLNĄ</t>
  </si>
  <si>
    <t>ZAKUP MATERIAŁÓW I WYPOSAŻENIA. WSPÓŁFINANSOWANIE PROGRAMÓW I PROJEKTÓW ZE ŚRODKÓW FUNDUSZY STRUKTURALNYCH, FUNDUSZU SPÓJNOŚCI ORAZ Z FUNDUSZY UNIJNYCH FINANSUJĄCYCH WSPÓLNĄ POLITYKĘ ROLNĄ</t>
  </si>
  <si>
    <t>ZAKUP ENERGII. FINANSOWANIE PROGRAMÓW I PROJEKTÓW ZE ŚRODKÓW FUNDUSZY STRUKTURALNYCH, FUNDUSZU SPÓJNOŚCI ORAZ Z FUNDUSZY UNIJNYCH FINANSUJĄCYCH WSPÓLNĄ POLITYKĘ ROLNĄ</t>
  </si>
  <si>
    <t>ZAKUP USŁUG POZOSTAŁYCH. FINANSOWANIE PROGRAMÓW I PROJEKTÓW ZE ŚRODKÓW FUNDUSZY STRUKTURALNYCH, FUNDUSZU SPÓJNOŚCI ORAZ Z FUNDUSZY UNIJNYCH FINANSUJĄCYCH WSPÓLNĄ POLITYKĘ ROLNĄ</t>
  </si>
  <si>
    <t>ZAKUP USŁUG POZOSTAŁYCH. WSPÓŁFINANSOWANIE PROGRAMÓW I PROJEKTÓW ZE ŚRODKÓW FUNDUSZY STRUKTURALNYCH, FUNDUSZU SPÓJNOŚCI ORAZ Z FUNDUSZY UNIJNYCH FINANSUJĄCYCH WSPÓLNĄ POLITYKĘ ROLNĄ</t>
  </si>
  <si>
    <t>RÓŻNE OPŁATY I SKŁADKI. FINANSOWANIE PROGRAMÓW I PROJEKTÓW ZE ŚRODKÓW FUNDUSZY STRUKTURALNYCH, FUNDUSZU SPÓJNOŚCI ORAZ Z FUNDUSZY UNIJNYCH FINANSUJĄCYCH WSPÓLNĄ POLITYKĘ ROLNĄ</t>
  </si>
  <si>
    <t>RÓŻNE OPŁATY I SKŁADKI. WSPÓŁFINANSOWANIE PROGRAMÓW I PROJEKTÓW ZE ŚRODKÓW FUNDUSZY STRUKTURALNYCH, FUNDUSZU SPÓJNOŚCI ORAZ Z FUNDUSZY UNIJNYCH FINANSUJĄCYCH WSPÓLNĄ POLITYKĘ ROLNĄ</t>
  </si>
  <si>
    <t>E) POZOSTAŁE WYDATKI  (paragrafy niewymienione wyżej)</t>
  </si>
  <si>
    <t>SKŁADKI NA UBEZPIECZENIA SPOŁECZNE. FINANSOWANIE PROGRAMÓW I PROJEKTÓW ZE SRODKÓW FUNDUSZY STRUKTURALNYCH, FUNDUSZU SPÓJNOŚCI ORAZ Z FUNDUSZY UNIJNYCH FINANSUJĄCYCH WSPÓLNĄ POLITYKĘ ROLNĄ</t>
  </si>
  <si>
    <t>SKŁADKI NA UBEZPIECZENIA SPOŁECZNE. WSPÓŁFINANSOWANIE PROGRAMÓW I PROJEKTÓW ZE SRODKÓW FUNDUSZY STRUKTURALNYCH, FUNDUSZU SPÓJNOŚCI ORAZ Z FUNDUSZY UNIJNYCH FINANSUJĄCYCH WSPÓLNĄ POLITYKĘ ROLNĄ</t>
  </si>
  <si>
    <t>SKŁADKI NA FUNDUSZ PRACY. FINANSOWANIE PROGRAMÓW I PROJEKTÓW ZE SRODKÓW FUNDUSZY STRUKTURALNYCH, FUNDUSZU SPÓJNOŚCI ORAZ Z FUNDUSZY UNIJNYCH FINANSUJĄCYCH WSPÓLNĄ POLITYKĘ ROLNĄ</t>
  </si>
  <si>
    <t>ZAKUP POMOCY NAUKOWYCH, DYDAKTYCZNYCH I KSIĄŻEK. FINANSOWANIE PROGRAMÓW I PROJEKTÓW ZE ŚRODKÓW FUNDUSZY STRUKTURALNYCH, FUNDUSZU SPÓJNOŚCI ORAZ Z FUNDUSZY UNIJNYCH FINANSUJĄCYCH WSPÓLNĄ POLITYKĘ ROLNĄ</t>
  </si>
  <si>
    <t>ZAKUP POMOCY NAUKOWYCH, DYDAKTYCZNYCH I KSIĄŻEK. WSPÓŁFINANSOWANIE PROGRAMÓW I PROJEKTÓW ZE ŚRODKÓW FUNDUSZY STRUKTURALNYCH, FUNDUSZU SPÓJNOŚCI ORAZ Z FUNDUSZY UNIJNYCH FINANSUJĄCYCH WSPÓLNĄ POLITYKĘ ROLNĄ</t>
  </si>
  <si>
    <t>ZAKUP USŁUG POZOSTAŁYCH. FINANSOWANIE PROGRAMÓW I PROJEKTÓW ZE SRODKÓW FUNDUSZY STRUKTURALNYCH, FUNDUSZU SPÓJNOŚCI ORAZ Z FUNDUSZY UNIJNYCH FINANSUJĄCYCH WSPÓLNĄ POLITYKĘ ROLNĄ</t>
  </si>
  <si>
    <t>ZAKUP USŁUG POZOSTAŁYCH. WSPÓŁFINANSOWANIE PROGRAMÓW I PROJEKTÓW ZE SRODKÓW FUNDUSZY STRUKTURALNYCH, FUNDUSZU SPÓJNOŚCI ORAZ Z FUNDUSZY UNIJNYCH FINANSUJĄCYCH WSPÓLNĄ POLITYKĘ ROLNĄ</t>
  </si>
  <si>
    <t>RÓŻNE OPŁATY I SKŁADKI. WSPOŁFINANSOWANIE PROGRAMÓW I PROJEKTÓW ZE ŚRODKÓW FUNDUSZY STRUKTURALNYCH, FUNDUSZU SPÓJNOŚCI ORAZ Z FUNDUSZY UNIJNYCH FINANSUJĄCYCH WSPÓLNĄ POLITYKĘ ROLNĄ</t>
  </si>
  <si>
    <t>ZAKUP MATERIAŁÓW PAPIERNICZYCH DO SPRZĘTU DRUKARSKIEGO I URZĄDZEŃ KSEROGRAFICZNYCH.  FINANSOWANIE PROGRAMÓW I PROJEKTÓW ZE ŚRODKÓW FUNDUSZY STRUKTURALNYCH, FUNDUSZU SPÓJNOŚCI ORAZ Z FUNDUSZY UNIJNYCH FINANSUJĄCYCH WSPÓLNĄ POLITYKĘ ROLNĄ</t>
  </si>
  <si>
    <t>ZAKUP MATERIAŁÓW PAPIERNICZYCH DO SPRZĘTU DRUKARSKIEGO I URZĄDZEŃ KSEROGRAFICZNYCH.  WSPÓŁFINANSOWANIE PROGRAMÓW I PROJEKTÓW ZE ŚRODKÓW FUNDUSZY STRUKTURALNYCH, FUNDUSZU SPÓJNOŚCI ORAZ Z FUNDUSZY UNIJNYCH FINANSUJĄCYCH WSPÓLNĄ POLITYKĘ ROLNĄ</t>
  </si>
  <si>
    <t>SKŁADKI NA UBEZPIECZENIA SPOŁECZNE. FINANSOWANIE PROGRAMÓW I PROJEKTÓW ZE ŚRODKÓW FUNDUSZY STRUKTURALNYCH, FUNDUSZU SPÓJNOŚCI ORAZ Z FUNDUSZY UNIJNYCH FINANSUJĄCYCH WSPÓLNĄ POLITYKĘ ROLNĄ</t>
  </si>
  <si>
    <t>SKŁADKI NA UBEZPIECZENIA SPOŁECZNE. WSPÓŁFINANSOWANIE PROGRAMÓW I PROJEKTÓW ZE ŚRODKÓW FUNDUSZY STRUKTURALNYCH, FUNDUSZU SPÓJNOŚCI ORAZ Z FUNDUSZY UNIJNYCH FINANSUJĄCYCH WSPÓLNĄ POLITYKĘ ROLNĄ</t>
  </si>
  <si>
    <t>SKŁADKI NA FUNDUSZ PRACY. FINANSOWANIE PROGRAMÓW I PROJEKTÓW ZE ŚRODKÓW FUNDUSZY STRUKTURALNYCH, FUNDUSZU SPÓJNOŚCI ORAZ Z FUNDUSZY UNIJNYCH FINANSUJĄCYCH WSPÓLNĄ POLITYKĘ ROLNĄ</t>
  </si>
  <si>
    <t>SKŁADKI NA FUNDUSZ PRACY. WSPÓŁFINANSOWANIE PROGRAMÓW I PROJEKTÓW ZE ŚRODKÓW FUNDUSZY STRUKTURALNYCH, FUNDUSZU SPÓJNOŚCI ORAZ Z FUNDUSZY UNIJNYCH FINANSUJĄCYCH WSPÓLNĄ POLITYKĘ ROLNĄ</t>
  </si>
  <si>
    <t>OPŁATY Z TYTUŁU ZAKUPU USŁUG TELEKOMUNIKACYJNYCH TELEFONII KOMÓRKOWEJ. FINANSOWANIE PROGRAMÓW I PROJEKTÓW ZE ŚRODKÓW FUNDUSZY STRUKTURALNYCH, FUNDUSZU SPÓJNOŚCI ORAZ Z FUNDUSZY UNIJNYCH FINANSUJĄCYCH WSPÓLNĄ POLITYKĘ ROLNĄ</t>
  </si>
  <si>
    <t>OPŁATY Z TYTUŁU ZAKUPU USŁUG TELEKOMUNIKACYJNYCH TELEFONII KOMÓRKOWEJ. WSPÓŁFINANSOWANIE PROGRAMÓW I PROJEKTÓW ZE ŚRODKÓW FUNDUSZY STRUKTURALNYCH, FUNDUSZU SPÓJNOŚCI ORAZ Z FUNDUSZY UNIJNYCH FINANSUJĄCYCH WSPÓLNĄ POLITYKĘ ROLNĄ</t>
  </si>
  <si>
    <t>RÓŻNE OPŁATY I SKŁADKI.  FINANSOWANIE PROGRAMÓW I PROJEKTÓW ZE ŚRODKÓW FUNDUSZY STRUKTURALNYCH, FUNDUSZU SPÓJNOŚCI ORAZ Z FUNDUSZY UNIJNYCH FINANSUJĄCYCH WSPÓLNĄ POLITYKĘ ROLNĄ</t>
  </si>
  <si>
    <t>RÓŻNE OPŁATY I SKŁADKI.  WSPÓŁFINANSOWANIE PROGRAMÓW I PROJEKTÓW ZE ŚRODKÓW FUNDUSZY STRUKTURALNYCH, FUNDUSZU SPÓJNOŚCI ORAZ Z FUNDUSZY UNIJNYCH FINANSUJĄCYCH WSPÓLNĄ POLITYKĘ ROLNĄ</t>
  </si>
  <si>
    <t>1. WYDATKI BIEŻĄCE ( A+B+C+D)</t>
  </si>
  <si>
    <t xml:space="preserve">DOTACJE CELOWE PRZEKAZANE GMINIE NA INWESTYCJE I ZAKUPY INWESTYCYJNE REALIZOWANE NA PODSTAWIE POROZUMIEŃ (UMÓW) MIĘDZY JEDNOSTKAMI SAMORZĄDU TERYTORIALNEGO.  </t>
  </si>
  <si>
    <t>Etap II opracowanie studium wykonalności - zał. do wniosku o środki z UE</t>
  </si>
  <si>
    <t>2.</t>
  </si>
  <si>
    <t>OCHRONA  ZDROWIA</t>
  </si>
  <si>
    <t>Przeciwdziałanie alkoholizmowi</t>
  </si>
  <si>
    <t>Dotacje celowe przekazanie gminie na zadania bieżące realizowane na podstawie porozumień (umów) między jednostkami samorządu terytorialnego</t>
  </si>
  <si>
    <t>1. Miasto Zielona Góra</t>
  </si>
  <si>
    <t>- z przeznaczeniem na działalność Izby Wytrzeźwień w Raculi</t>
  </si>
  <si>
    <t>1. Realizacja zadań ujętych w Gminnym Programie Profilaktyki i Rozwiązywania Problemów Alkoholowych:</t>
  </si>
  <si>
    <t>- Związek Harcerstwa Polskiego, Komenda Hufca Babimojsko-Sulechowskiego, na realizację zadania "Warszaty edukacyjno-profilaktyczne z konkursem z zakresu profilaktyki uzależnień dla dzieci i młodzieży         w Gminie Sulechów"</t>
  </si>
  <si>
    <t>- Parafialny Zespół "Caritas" przy parafii pw. Św. Stanisława Kostki w Sulechowie, na realizację zadania "Program edukacyjno-profilaktyczny dla dzieci i młodzieży z rodzin dysfunkcyjnych"</t>
  </si>
  <si>
    <t>- Parafialny Zespół "Caritas" przy parafii pw. Podwyższenia Krzyża Św. w Sulechowie, na realizację zadania "Program edukacyjno-profilaktyczny dla dzieci i młodzieży z rodzin dysfunkcyjnych"</t>
  </si>
  <si>
    <t>1. Zadania w zakresie ochrony zdrowia:</t>
  </si>
  <si>
    <t>- Sulechowskie Stowarzyszenie "Amazonki", na realizację zadania "Adaptacja osób niepełnosprawnych do sytuacji i warunków zaistniałych wskutek niepełnosprawności"</t>
  </si>
  <si>
    <t>- Towarzystwo Walki z Kalectwem, na realizację zadania "Organizacja spotkania integracyjnego osób niepełnosprawnych"</t>
  </si>
  <si>
    <t>3.</t>
  </si>
  <si>
    <t>Pozostałe zadania w zakresie kultury</t>
  </si>
  <si>
    <t>1. Zadania w zakresie kultury:</t>
  </si>
  <si>
    <t>- Społeczne Ognisko Muzyczne, na realizację zadnia "Organizacja koncertów i prowadzenie zajęć dla dzieci uzdolnionych muzycznie z terenu Gminy Sulechów"                - organizacja wycofała się z realizacji zadania, termin był zbyt krótki aby ponownie przeprowadzić konkurs na ww zadanie</t>
  </si>
  <si>
    <t>- Związek Harcerstwa Polskiego, Komenda Hufca Babimojsko-Sulechowskiego, na realizację zadania "Święta narodowe w Sulechowie"</t>
  </si>
  <si>
    <t>- Związek Harcerstwa Polskiego, Komenda Hufca Babimojsko-Sulechowskiego, na realizację zadania "Cykl zajęć o tematyce historycznej"</t>
  </si>
  <si>
    <t>- Liga Obrony Kraju, na realizację zadania "Organizacja wycieczek dydaktycznych połączona  z konkursem wiedzy dla dzieci i młodzieży gimanzjalnej z terenu Gminy Sulechów"</t>
  </si>
  <si>
    <t>- Związek Harcerstwa Polskiego, Komenda Hufca Babimojsko-Sulechowskiego, na realizację zadania "Podtrzymanie tradycji narodowej, pielęgnowanie polskości oraz rozwój świadomości narodowej, obywatelskiej i kulturowej wśród dzieci i młodzieży z terenu Gminy Sulechów"</t>
  </si>
  <si>
    <t>4.</t>
  </si>
  <si>
    <t>Zadania w zakresie kultury fizycznej i sportu</t>
  </si>
  <si>
    <t>1. Zadania w zakresie kultury fizycznej                 i sportu</t>
  </si>
  <si>
    <t>- LZS "Tęcza" Brody, na realizację zadania "Upowszechnianie kultury fizycznej i sportu           w Brodach w Gminie Sulechów"</t>
  </si>
  <si>
    <t>- WKS "Kleń" Sulechów, na realizację zadania "Organizacja ogólnopolskich zawodów spiningowych"</t>
  </si>
  <si>
    <t>- ŚKS "Mewa" Cigacice, na relizację zadania "Upowszechnianie kultury fizycznej i sportu       w Cigacicach w Gminie Sulechów</t>
  </si>
  <si>
    <t>- Związek Harcerstwa Polskiego, Komenda Hufca Babimojsko-Sulechowskiego, na realizację zadania "Organizacja rajdu rowerowego dla młodzieży gimnazjalnej                   z terenu Gminy Sulechów"</t>
  </si>
  <si>
    <t>- MSKS "Orion" Sulechów, na realizację zadania "Szkolenie w piłce siatkowej mężczyzn, udział w rozgrywkach ligowych         i turniejach"</t>
  </si>
  <si>
    <t>- UKS "Trójka" Sulechów, na realizację zadania "Szkolenie dzieci i młodzieży z terenu Gminy Sulechów w ramach uczniowskich klubów sportowych"</t>
  </si>
  <si>
    <t>- LZS "Sokół" Kalsk, na realizację zadania "Upowszechnianie kultury fizycznej i sportu w Kalsku w Gminie Sulechów</t>
  </si>
  <si>
    <t>- MLKS "Zawisza" Sulechów, na realizację zadania "Szkolenie w piłce siatkowej kobiet, udział w rozgrywkach ligowych i turniejach"</t>
  </si>
  <si>
    <t>- Liga Obrony Kraju w Sulechowie, na realizację zadania "Organizacja zawodów strzeleckich dla dzieci i młodzieży z terenu Gminy Sulechów</t>
  </si>
  <si>
    <t>- Środki przeznaczone na realizację zadania "Szkolenie w tenisie na wózkach"</t>
  </si>
  <si>
    <t>- Polski Związek Wędkarski Koło nr 1                 w Sulechowie, na realizację zadania "Organizacja zawodów wędkarskich dla dzieci i młodzieży z terenu Gminy Sulechów"</t>
  </si>
  <si>
    <t>- Stowarzyszenie Rozwoju Wsi Kije, na realizację zadania "Upowszechnianie kultury fizycznej i sportu w Kijach w Gminie Sulechów"</t>
  </si>
  <si>
    <t>- KS "Lech" Sulechów, na realizację zadania "Szkolenie młodzieży z terenu Gminy Sulechów"</t>
  </si>
  <si>
    <t>Załącznik nr 13</t>
  </si>
  <si>
    <t>Plan i wykonanie dotacji podmiotowych w Gminie Sulechów</t>
  </si>
  <si>
    <t>za rok 2007r.</t>
  </si>
  <si>
    <t>Nazwa instytucji</t>
  </si>
  <si>
    <t>Kwota dotacji           w roku 2007</t>
  </si>
  <si>
    <t xml:space="preserve">Wykonanie </t>
  </si>
  <si>
    <t>%     wykonania   7:6</t>
  </si>
  <si>
    <t>OGÓŁEM DOTACJE ( 1 - 3 )</t>
  </si>
  <si>
    <t>Transport i Łączność</t>
  </si>
  <si>
    <t>Drogi publiczne wojewódzkie</t>
  </si>
  <si>
    <t>Dotacja celowa na pomoc finansową udzielaną między jednostkami samorządu terytorialnego na dofinansowanie własnych zadań bieżących</t>
  </si>
  <si>
    <t>1.Samorząd Województwa Lubuskiego</t>
  </si>
  <si>
    <t>Drogi publiczne powiatowe</t>
  </si>
  <si>
    <t xml:space="preserve">Dotacja celowa na pomoc finansową udzielaną między jednostkami samorządu terytorialnego na dofinansowanie własnych zadań bieżących                                                                                                                                 </t>
  </si>
  <si>
    <t xml:space="preserve">1. Powiat Zielonogórski, udział Gminy w kosztach zadań bieżących zwiazanych z remontami dróg i chodników powiatowych           </t>
  </si>
  <si>
    <t>Bezpieczeństwo Publiczne i Ochrona Przeciwpożarowa</t>
  </si>
  <si>
    <t>Komendy Wojewódzkie Policji</t>
  </si>
  <si>
    <t>Wpłaty jednostek na fundusz celowy                                              1. Komenda Wojewódzka Policji         w Gorzowie Wielkopolskim,                             z przeznaczeniem na wyposażenie wyremontowanych pomieszczeń Komisariatu Policji             w Sulechowie</t>
  </si>
  <si>
    <t>Kultura i Ochrona Dziedzictwa Narodowego</t>
  </si>
  <si>
    <t>Domy i ośrodki kultury, świetlice i kluby</t>
  </si>
  <si>
    <t>Dotacja podmiotowa z budżetu dla samorządowej instytucji kultury</t>
  </si>
  <si>
    <t>1. Sulechowski Dom Kultury</t>
  </si>
  <si>
    <t>Biblioteki</t>
  </si>
  <si>
    <t>1. Biblioteka Publiczna Gminy Sulechów</t>
  </si>
  <si>
    <t xml:space="preserve">  </t>
  </si>
  <si>
    <t>Załącznik nr 15</t>
  </si>
  <si>
    <t>przychodów i wydatków Gminnego Funduszu</t>
  </si>
  <si>
    <t>Ochrony Środowiska i Gospodarki Wodnej w  Sulechowie</t>
  </si>
  <si>
    <t>Pozycja</t>
  </si>
  <si>
    <t xml:space="preserve">Plan po zmianach    w roku 2007 </t>
  </si>
  <si>
    <t>% wykonania 4:3</t>
  </si>
  <si>
    <t>I.  STAN ŚRODKÓW NA POCZĄTEK  ROKU</t>
  </si>
  <si>
    <t>II.  PRZYCHODY RAZEM (03+04+05+06)</t>
  </si>
  <si>
    <t xml:space="preserve"> Z TEGO:</t>
  </si>
  <si>
    <t>1)</t>
  </si>
  <si>
    <t xml:space="preserve"> WPŁYWY WŁASNE</t>
  </si>
  <si>
    <t>2)</t>
  </si>
  <si>
    <t xml:space="preserve">PRZELEWY OD WOJEWODY I OD   WOJEWÓDZKIEGO INSPEKTORA OCHRONY ŚRODOWISKA </t>
  </si>
  <si>
    <t>3)</t>
  </si>
  <si>
    <t xml:space="preserve"> DOTACJA Z BUDŻETU</t>
  </si>
  <si>
    <t>4)</t>
  </si>
  <si>
    <t xml:space="preserve"> INNE - ODSETKI NA RACHUNKU BANKOWYM</t>
  </si>
  <si>
    <t>III.  ŚRODKI DYSPOZYCYJNE (01+02)</t>
  </si>
  <si>
    <t xml:space="preserve">IV.  WYDATKI OGÓŁEM /OD 09 DO 17 </t>
  </si>
  <si>
    <t xml:space="preserve">      (Z WYŁĄCZENIEM POZYCJI 12, 13 i 14)</t>
  </si>
  <si>
    <t>Z TEGO NA:</t>
  </si>
  <si>
    <t>EDUKACJĘ EKOLOGICZNĄ ORAZ PROPAGOWANIE DZIAŁAŃ PROEKOLOGICZNYCH</t>
  </si>
  <si>
    <t>WSPOMAGANIE SYSTEMÓW KONTROLNO-POMIAROWYCH ŚRODOWISKA</t>
  </si>
  <si>
    <t>REALIZOWANIE ZADAŃ MODERNIZACYJNYCH I INWESTYCYJNYCH SŁUŻĄCYCH OCHRONIE ŚRODOWISKA  I GOSPODARCE WODNEJ - RAZEM</t>
  </si>
  <si>
    <t>Z TEGO NA :</t>
  </si>
  <si>
    <t>A)  OCHRONĘ WÓD</t>
  </si>
  <si>
    <t>B) OCHRONĘ POWIETRZA</t>
  </si>
  <si>
    <t xml:space="preserve">C) GOSPODARKĘ WODNĄ </t>
  </si>
  <si>
    <t xml:space="preserve">   I OCHRONĘ PRZED POWODZIĄ</t>
  </si>
  <si>
    <t>URZĄDZENIA I UTRZYMYWANIE TERENÓW ZIELENI, ZADRZEWIEŃ, ZAKRZEWIEŃ ORAZ PARKÓW WIEJSKICH</t>
  </si>
  <si>
    <t>5)</t>
  </si>
  <si>
    <t>REALIZACJĘ PRZEDSIĘWZIĘĆ ZWIĄZANYCH Z GOSPODARCZYM WYKORZYSTANIEM ORAZ SKŁADOWANIEM ODPADÓW</t>
  </si>
  <si>
    <t>6)</t>
  </si>
  <si>
    <t>INNE CELE SŁUŻĄCE OCHRONIE ŚRODOWISKA W GMINIE, USTALONE PRZEZ RADĘ GMINY</t>
  </si>
  <si>
    <t>WYDATKI BIEŻĄCE</t>
  </si>
  <si>
    <t>WYDATKI MAJĄTKOWE</t>
  </si>
  <si>
    <t>V.  STAN ŚRODKÓW NA KONIEC ROKU (07-08)</t>
  </si>
  <si>
    <t>Załącznik nr 11</t>
  </si>
  <si>
    <t xml:space="preserve">Plan i wykonanie dochodów i wydatków </t>
  </si>
  <si>
    <t>związanych z realizacją zadań określonych</t>
  </si>
  <si>
    <t>w Gminnym Programie Profilaktyki i Rozwiązywania</t>
  </si>
  <si>
    <t>Problemów Alkoholowych w Sulechowie</t>
  </si>
  <si>
    <t>za  2007r.</t>
  </si>
  <si>
    <t>Dział, rozdział, paragraf</t>
  </si>
  <si>
    <t>Nazwa dochodu</t>
  </si>
  <si>
    <t>Plan po zmianach</t>
  </si>
  <si>
    <t>% Wykonania 4:3</t>
  </si>
  <si>
    <t>Nazwa wydatku</t>
  </si>
  <si>
    <t>% Wykonania 9:8</t>
  </si>
  <si>
    <t>Dochody od osób prawnych, od osób fizycznych i od innych jednostek nieposiadających osobowości prawnej oraz wydatki związane z ich poborem</t>
  </si>
  <si>
    <t>Ochrona zdrowia</t>
  </si>
  <si>
    <t>Wpływy z innych opłat stanowiących dochody jednostek samorządu terytorialnego na podstawie ustaw</t>
  </si>
  <si>
    <t>Wpływy z opłat za wydawanie zezwoleń na sprzedaż alkoholu</t>
  </si>
  <si>
    <t>z tego:</t>
  </si>
  <si>
    <t>1) Wydatki bieżące</t>
  </si>
  <si>
    <t>4010, 4040, 4170</t>
  </si>
  <si>
    <t xml:space="preserve">    -wynagrodzenia</t>
  </si>
  <si>
    <t>4110, 4120</t>
  </si>
  <si>
    <t xml:space="preserve">    -pochodne od wynagrodzeń</t>
  </si>
  <si>
    <t>2310, 2820</t>
  </si>
  <si>
    <t xml:space="preserve">    -dotacje</t>
  </si>
  <si>
    <t xml:space="preserve">    -remonty</t>
  </si>
  <si>
    <t>3020, 4210, 4260, 4300, 4350, 4370, 4410, 4430,  4440, 4740, 4750</t>
  </si>
  <si>
    <t xml:space="preserve">    -pozostałe wydatki</t>
  </si>
  <si>
    <t>OGÓŁEM WYDATKI</t>
  </si>
  <si>
    <t>Załącznik nr 12</t>
  </si>
  <si>
    <t>Plan i wykonanie wydatków</t>
  </si>
  <si>
    <t>związanych z realizacją zadań określonych w Gminnym Programie</t>
  </si>
  <si>
    <t xml:space="preserve">Plan po zmianach       </t>
  </si>
  <si>
    <t>Zwalczanie narkomanii</t>
  </si>
  <si>
    <t>4210, 4300</t>
  </si>
  <si>
    <t>Załącznik nr 5</t>
  </si>
  <si>
    <t>wydatków na zadania inwestycyjne i zakupy inwestycyjne</t>
  </si>
  <si>
    <t>z budżetu Gminy Sulechów</t>
  </si>
  <si>
    <t>za rok 2007</t>
  </si>
  <si>
    <t>Nazwa zadania inwestycyjnego</t>
  </si>
  <si>
    <t>Jednostka realizująca zadanie        dział, rozdział, paragraf</t>
  </si>
  <si>
    <t>Rok rozpoczę-cia Rok zakończenia</t>
  </si>
  <si>
    <t>Szacunko-wa wartość zadania</t>
  </si>
  <si>
    <t xml:space="preserve">Planowane wydatki                                                                                                                                                                                                     </t>
  </si>
  <si>
    <t>Wykona-   nie</t>
  </si>
  <si>
    <t>%              14:6</t>
  </si>
  <si>
    <t xml:space="preserve">Rok budżetowy 2007               (7+…+13)        </t>
  </si>
  <si>
    <t>z tego źródła finansowania</t>
  </si>
  <si>
    <t>Dochody własne gminy</t>
  </si>
  <si>
    <t>Dotacje</t>
  </si>
  <si>
    <t>Kredyty</t>
  </si>
  <si>
    <t>Pożyczki na prefinansowanie</t>
  </si>
  <si>
    <t>Fundusze celowe</t>
  </si>
  <si>
    <t>Środki z UE art. 5 ust. 1 pkt 2 u. f. p.</t>
  </si>
  <si>
    <t>Wolne środki za rok 2006</t>
  </si>
  <si>
    <t>OGÓŁEM INWESTYCJE (1 - 63)</t>
  </si>
  <si>
    <t xml:space="preserve">Budowa przepustu na rzece Sulechówka  w km 9+375 ul. Kolejowa                            w Sulechowie </t>
  </si>
  <si>
    <t>Matryce do celów projektowych opracowano i przekazano do wydziału ZP zgodnie z protokołem typowania usług znak: ZP.2212-356/07 z dnia 02.10.2007 r.                                                                                    I przetarg na opracowanie dokumentacji projektowej, który odbył się 29.11.2007 r. został unieważniony ponieważ najkorzystniejsza oferta przewyższała kwotę przeznaczoną w budżecie na wykonanie zadania. Przeprowadzenie II przetargu przewidziano na styczeń 2008 r.</t>
  </si>
  <si>
    <t>Załącznik nr 2</t>
  </si>
  <si>
    <t>Plan i wykonanie</t>
  </si>
  <si>
    <t>wg klasyfikacji budżetowej</t>
  </si>
  <si>
    <t>Lp.</t>
  </si>
  <si>
    <t>Dział</t>
  </si>
  <si>
    <t>Rozdział</t>
  </si>
  <si>
    <t>Paragraf</t>
  </si>
  <si>
    <t>1.</t>
  </si>
  <si>
    <t>010</t>
  </si>
  <si>
    <t>ROLNICTWO I ŁOWIECTWO</t>
  </si>
  <si>
    <t>01036</t>
  </si>
  <si>
    <t>RESTRUKTURYZACJA I MODERNIZACJA SEKTORA ŻYWNOŚCIOWEGO ORAZ ROZWÓJ OBSZARÓW WIEJSKICH</t>
  </si>
  <si>
    <t>ŚRODKI NA DOFINANSOWANIE WŁASNYCH INWESTYCJI GMIN (ZWIĄZKÓW GMIN), POWIATÓW (ZWIĄZKÓW POWIATÓW), SAMORZĄDÓW WOJEWÓDZTW, POZYSKANE Z INNYCH ŹRÓDEŁ. FINANSOWANIE PROGRAMÓW  I PROJEKTÓW ZE ŚRODKÓW FUNDUSZY STRUKTURALNYCH, FUNDUSZU SPÓJNOŚCI ORAZ Z FUNDUSZY UNIJNYCH FINANSUJĄCYCH WSPÓLNĄ POLITYKĘ ROLNĄ</t>
  </si>
  <si>
    <t>2010</t>
  </si>
  <si>
    <t>TURYSTYKA</t>
  </si>
  <si>
    <t>ZADANIA W ZAKRESIE UPOWSZECHNIANIA TURYSTYKI</t>
  </si>
  <si>
    <t>6619</t>
  </si>
  <si>
    <t>DOTACJE CELOWE OTRZYMANE  Z GMINY NA INWESTYCJE I ZAKUPY INWESTYCYJNE REALIZOWANE NA PODSTAWIE POROZUMIEŃ (UMÓW) MIĘDZY JEDNOSTKAMI SAMORZĄDU TERYTORIALNEGO. WSPÓŁFINANSOWANIE PROGRAMÓW  I PROJEKTÓW REALIZOWANYCH ZE ŚRODKÓW Z FUNDUSZY STRUKTURALNYCH, FUNDUSZU SPÓJNOŚCI ORAZ Z FUNDUSZY UNIJNYCH FINANSUJĄCYCH WSPÓLNĄ POLITYKĘ ROLNĄ</t>
  </si>
  <si>
    <t>GOSPODARKA MIESZKANIOWA</t>
  </si>
  <si>
    <t>ZAKŁADY GOSPODARKI MIESZKANIOWEJ</t>
  </si>
  <si>
    <t>0750</t>
  </si>
  <si>
    <t>DOCHODY Z NAJMU I DZIERŻAWY SKŁADNIKÓW MAJĄTKOWYCH SKARBU PAŃSTWA, JEDNOSTEK SAMORZĄDU TERYTORIALNEGO LUB INNYCH JEDNOSTEK ZALICZANYCH DO SEKTORA FINANSÓW PUBLICZNYCH ORAZ INNYCH UMÓW O PODOBNYM CHARAKTERZE</t>
  </si>
  <si>
    <t>0920</t>
  </si>
  <si>
    <t>POZOSTAŁE ODSETKI</t>
  </si>
  <si>
    <t>GOSPODARKA GRUNTAMI I NIERUCHOMOŚCIAMI</t>
  </si>
  <si>
    <t>0470</t>
  </si>
  <si>
    <t>WPŁYWY Z OPŁAT ZA ZARZĄD, UŻYTKOWANIE I UŻYTKOWANIE WIECZYSTE NIERUCHOMOŚCI</t>
  </si>
  <si>
    <t>DOCHODY Z NAJMU  I DZIERŻAWY SKŁADNIKÓW MAJĄTKOWYCH SKARBU PAŃSTWA, JEDNOSTEK SAMORZĄDU TERYTORIALNEGO LUB INNYCH JEDNOSTEK ZALICZANYCH DO SEKTORA FINANSÓW PUBLICZNYCH ORAZ INNYCH UMÓW  O PODOBNYM CHARAKTERZE</t>
  </si>
  <si>
    <t>0760</t>
  </si>
  <si>
    <t>WPŁYWY Z TYTUŁU PRZEKSZTAŁCENIA PRAWA UŻYTKOWANIA WIECZYSTEGO PRZYSŁUGUJĄCEGO OSOBOM FIZYCZNYM  W PRAWO WŁASNOŚCI</t>
  </si>
  <si>
    <t>0770</t>
  </si>
  <si>
    <t>WPŁATY Z TYTUŁU ODPŁATNEGO NABYCIA PRAWA WŁASNOŚCI ORAZ PRAWA UŻYTKOWANIA WIECZYSTEGO NIERUCHOMOŚCI</t>
  </si>
  <si>
    <t>ADMINISTRACJA PUBLICZNA</t>
  </si>
  <si>
    <t>URZĘDY WOJEWÓDZKIE</t>
  </si>
  <si>
    <t>DOTACJE CELOWE OTRZYMANE  Z BUDŻETU PAŃSTWA NA REALIZACJĘ ZADAŃ BIEŻĄCYCH Z ZAKRESU ADMINISTRACJI RZĄDOWEJ ORAZ INNYCH ZADAŃ ZLECONYCH GMINIE (ZWIĄZKOM GMIN) USTAWAMI</t>
  </si>
  <si>
    <t>DOCHODY JEDNOSTEK SAMORZĄDU TERYTORIALNEGO ZWIĄZANE                              Z REALIZACJĄ ZADAŃ  Z ZAKRESU ADMINISTRACJI RZĄDOWEJ ORAZ INNYCH ZADAŃ ZLECONYCH USTAWAMI</t>
  </si>
  <si>
    <t>URZĘDY GMIN (MIAST I MIAST NA PRAWACH POWIATU)</t>
  </si>
  <si>
    <t>URZĘDY NACZELNYCH ORGANÓW WŁADZY PAŃSTWOWEJ, KONTROLI I OCHRONY PRAWA ORAZ SĄDOWNICTWA</t>
  </si>
  <si>
    <t>URZĘDY NACZELNYCH ORGANÓW WŁADZY PAŃSTWOWEJ, KONTROLI  I OCHRONY PRAWA</t>
  </si>
  <si>
    <t>DOTACJE CELOWE OTRZYMANE Z BUDŻETU PAŃSTWA NA REALIZACJĘ ZADAŃ BIEŻĄCYCH Z ZAKRESU ADMINISTRACJI RZĄDOWEJ ORAZ INNYCH ZADAŃ ZLECONYCH GMINIE (ZWIĄZKOM GMIN) USTAWAMI</t>
  </si>
  <si>
    <t>BEZPIECZEŃSTWO PUBLICZNE I OCHRONA PRZECIWPOŻAROWA</t>
  </si>
  <si>
    <t>STRAŻ MIEJSKA</t>
  </si>
  <si>
    <t>0570</t>
  </si>
  <si>
    <t>GRZYWNY, MANDATY I INNE KARY PIENIĘŻNE OD OSÓB FIZYCZNYCH</t>
  </si>
  <si>
    <t>DOCHODY OD OSÓB PRAWNYCH, OD OSÓB FIZYCZNYCH I OD INNYCH JEDNOSTEK NIEPOSIADAJĄCYCH OSOBOWOŚCI PRAWNEJ ORAZ WYDATKI ZWIĄZANE Z ICH POBOREM</t>
  </si>
  <si>
    <t>WPŁYWY Z PODATKU DOCHODOWEGO OD OSÓB FIZYCZNYCH</t>
  </si>
  <si>
    <t>0350</t>
  </si>
  <si>
    <t>PODATEK OD DZIAŁALNOŚCI GOSPODARCZEJ OSÓB FIZYCZNYCH, OPŁACANY W FORMIE KARTY PODATKOWEJ</t>
  </si>
  <si>
    <t>0910</t>
  </si>
  <si>
    <t xml:space="preserve">WPŁYWY Z PODATKU ROLNEGO, PODATKU LEŚNEGO, PODATKU OD CZYNNOŚCI CYWILNOPRAWNYCH, PODATKÓW I OPŁAT LOKALNYCH OD OSÓB PRAWNYCH I INNYCH JEDNOSTEK ORGANIZACYJNYCH </t>
  </si>
  <si>
    <t>0310</t>
  </si>
  <si>
    <t>PODATEK OD NIERUCHOMOŚCI</t>
  </si>
  <si>
    <t>0320</t>
  </si>
  <si>
    <t>PODATEK ROLNY</t>
  </si>
  <si>
    <t>0330</t>
  </si>
  <si>
    <t>PODATEK LEŚNY</t>
  </si>
  <si>
    <t>0340</t>
  </si>
  <si>
    <t>PODATEK OD ŚRODKÓW TRANSPORTOWYCH</t>
  </si>
  <si>
    <t>0450</t>
  </si>
  <si>
    <t>WPŁYWY Z OPŁATY ADMINISTRACYJNEJ ZA CZYNNOŚCI URZĘDOWE</t>
  </si>
  <si>
    <t>0500</t>
  </si>
  <si>
    <t>PODATEK OD CZYNNOŚCI CYWILNOPRAWNYCH</t>
  </si>
  <si>
    <t>2680</t>
  </si>
  <si>
    <t>REKOMPENSATY UTRACONYCH DOCHODÓW W PODATKACH I OPŁATACH LOKALNYCH</t>
  </si>
  <si>
    <t>WPŁYWY Z PODATKU ROLNEGO, PODATKU LEŚNEGO, PODATKU OD SPADKÓW I DAROWIZN, PODATKU OD CZYNNOŚCI CYWILNOPRAWNYCH ORAZ PODATKÓW I OPŁAT LOKALNYCH OD OSÓB FIZYCZNYCH</t>
  </si>
  <si>
    <t>0360</t>
  </si>
  <si>
    <t>PODATEK OD SPADKÓW  I DAROWIZN</t>
  </si>
  <si>
    <t>0370</t>
  </si>
  <si>
    <t>PODATEK OD POSIADANIA PSÓW</t>
  </si>
  <si>
    <t>0430</t>
  </si>
  <si>
    <t>WPŁYWY Z OPŁATY TARGOWEJ</t>
  </si>
  <si>
    <t>0560</t>
  </si>
  <si>
    <t>ZALEGŁOŚCI Z PODATKÓW ZNIESIONYCH</t>
  </si>
  <si>
    <t>Załącznik nr 3</t>
  </si>
  <si>
    <t>Stan zaległości z tytułu podatków, opłat i należności budżetowych</t>
  </si>
  <si>
    <t xml:space="preserve"> w Gminie Sulechów</t>
  </si>
  <si>
    <t>za okres od 1 stycznia 2007r. do 31 grudnia 2007r.</t>
  </si>
  <si>
    <t>wg klasyfikacji budżetowej (wg sprawozdania Rb-27S)</t>
  </si>
  <si>
    <t>Rozdz.</t>
  </si>
  <si>
    <t>§</t>
  </si>
  <si>
    <t>Źródła dochodów</t>
  </si>
  <si>
    <t>Plan  po zmianach</t>
  </si>
  <si>
    <t>Należności budżetowe wg przypisów</t>
  </si>
  <si>
    <t>Dochody wykonane</t>
  </si>
  <si>
    <t>Należności pozostałe                     do zapłaty</t>
  </si>
  <si>
    <t>%</t>
  </si>
  <si>
    <t>ogółem*</t>
  </si>
  <si>
    <t xml:space="preserve">       w tym:</t>
  </si>
  <si>
    <t>10:7</t>
  </si>
  <si>
    <t>stan zaległości na 31.12.2007r.*</t>
  </si>
  <si>
    <t>DOCHODY OGÓŁEM W TYM:</t>
  </si>
  <si>
    <t>8 488 801*</t>
  </si>
  <si>
    <t>6 657 537*</t>
  </si>
  <si>
    <t>70005</t>
  </si>
  <si>
    <t>1 831 264*</t>
  </si>
  <si>
    <t>-144 849</t>
  </si>
  <si>
    <t>-148 673</t>
  </si>
  <si>
    <t>WPŁYWY Z OPŁAT ZA ZARZĄD, UŻYTKOWANIE                              I UŻYTKOWANIE WIECZYSTE NIERUCHOMOŚCI</t>
  </si>
  <si>
    <t>WPŁYWY Z TYTUŁU PRZEKSZTAŁCENIA PRAWA UŻYTKOWANIA WIECZYSTEGO PRZYSŁUGUJĄCEGO OSOBOM FIZYCZNYM W PRAWO WŁASNOŚCI</t>
  </si>
  <si>
    <t>-224 946</t>
  </si>
  <si>
    <t>-228 770</t>
  </si>
  <si>
    <t>75416</t>
  </si>
  <si>
    <t>GRZYWNY, MANDATY I INNE KARY PIENIĘŻNE                        OD LUDNOŚCI</t>
  </si>
  <si>
    <t>75601</t>
  </si>
  <si>
    <t>WPŁYWY Z PODATKU ROLNEGO, PODATKU LEŚNEGO, PODATKU OD CZYNNOŚCI CYWILNOPRAWNYCH, PODATKÓW I OPŁAT LOKALNYCH OD OSÓB PRAWNYCH I INNYCH JEDNOSTEK ORGANIZACYJNYCH</t>
  </si>
  <si>
    <t>-74 421</t>
  </si>
  <si>
    <t>75616</t>
  </si>
  <si>
    <t>PODATEK OD SPADKÓW I DAROWIZN</t>
  </si>
  <si>
    <t>-22 265</t>
  </si>
  <si>
    <t>UDZIAŁ GMIN W PODATKACH STANOWIĄCYCH DOCHÓD BUDŻETU PAŃSTWA</t>
  </si>
  <si>
    <t>-18</t>
  </si>
  <si>
    <t>-11</t>
  </si>
  <si>
    <t>-7</t>
  </si>
  <si>
    <t>85219</t>
  </si>
  <si>
    <t>RAZEM DZIAŁY: 700, 754, 756, 852</t>
  </si>
  <si>
    <t>* stan należności ogółem w tym stan zaległości po uwzględnieniu nadpłat (kolumna 9 i 10, nadpłata w kwocie 478 548 zł)</t>
  </si>
  <si>
    <t xml:space="preserve">W dniu 14 maja 2007r. odbyły się na wniosek Gminy Nowa Sól negocjacje w sprawie wykonania robót związanych ze zmianą układu i ilości dalb cumowniczych przystani statków pasażerskich w porcie Nowa Sól, w wyniku których udzielono zamówienia na wykonanie tych robót spółce BHE DYCHÓW Sp. z o.o. z DYCHOWA. Roboty zostały zakończone. Efektem jest zmiana układu dalb cumowniczych - zdemontowano dwie stare dalby w ich miejsce zostały zamontowane nowe dalby i dodatkowo zamontowano jedną dalbę cumowniczą. </t>
  </si>
  <si>
    <t>C. Zadanie inwestycyjne Gmina Bytom Odrzański</t>
  </si>
  <si>
    <t>Partner Bytom Odrz.</t>
  </si>
  <si>
    <t>Załącznik nr 17</t>
  </si>
  <si>
    <t xml:space="preserve">             Informacja</t>
  </si>
  <si>
    <t xml:space="preserve"> o stanie zatrudnienia i średnim wynagrodzeniu</t>
  </si>
  <si>
    <t xml:space="preserve">              w jednostkach organizacyjnych Gminy Sulechów</t>
  </si>
  <si>
    <t xml:space="preserve">             za 2007 rok</t>
  </si>
  <si>
    <t>Ilość etatów</t>
  </si>
  <si>
    <t>Średnie miesięczne wynagrodzenie brutto w zł</t>
  </si>
  <si>
    <t xml:space="preserve">   RAZEM (BEZ TZW. DODATKOWEGO WYNAGRODZENIA)</t>
  </si>
  <si>
    <t xml:space="preserve">         JEDNOSTKI BUDŻETOWE</t>
  </si>
  <si>
    <t>SZKOŁY PODSTAWOWE</t>
  </si>
  <si>
    <t>1. NAUCZYCIELE</t>
  </si>
  <si>
    <t>2. ADMINISTRACJA</t>
  </si>
  <si>
    <t>3. OBSŁUGA</t>
  </si>
  <si>
    <t xml:space="preserve">PRZEDSZKOLA </t>
  </si>
  <si>
    <t>85203      85212        85219              85228</t>
  </si>
  <si>
    <t>OSRODEK POMOCY SPOŁECZNEJ W SULECHOWIE</t>
  </si>
  <si>
    <t>1. ADMINISTRACJA</t>
  </si>
  <si>
    <t>2. OBSŁUGA</t>
  </si>
  <si>
    <t>5.</t>
  </si>
  <si>
    <t>75011      75023</t>
  </si>
  <si>
    <t>URZĄD MIEJSKI W SULECHOWIE*</t>
  </si>
  <si>
    <t>STRAŻNICY</t>
  </si>
  <si>
    <t>ADMINISTRACJA</t>
  </si>
  <si>
    <t>CENTRUM PROFILAKTYKI UZALEŻNIEŃ</t>
  </si>
  <si>
    <t>6.</t>
  </si>
  <si>
    <t>ZAKŁAD GOSPODAROWANIA MIENIEM KOMUNALNYM                                  W SULECHOWIE</t>
  </si>
  <si>
    <t>7.</t>
  </si>
  <si>
    <t>OŚRODEK SPORTU I REKREACJI       W SULECHOWIE</t>
  </si>
  <si>
    <t xml:space="preserve">   INSTYTUCJE KULTURY</t>
  </si>
  <si>
    <t>8.</t>
  </si>
  <si>
    <t>SULECHOWSKI DOM KULTURY</t>
  </si>
  <si>
    <t>8,5**</t>
  </si>
  <si>
    <t>9.</t>
  </si>
  <si>
    <t>BIBLIOTEKA</t>
  </si>
  <si>
    <t>* z wyłączeniem pracowników robót publicznych i interwencyjnych</t>
  </si>
  <si>
    <t>** w tym 1 etat pracownika interwencyjnego</t>
  </si>
  <si>
    <t>Załącznik nr 8</t>
  </si>
  <si>
    <t>wydatków na zadanie remontowe</t>
  </si>
  <si>
    <t>w Gminie Sulechów za rok 2007</t>
  </si>
  <si>
    <t>Jednostka realizująca zadanie dział, rozdział, paragraf</t>
  </si>
  <si>
    <t>Rok rozp.             Rok zakoń.</t>
  </si>
  <si>
    <t>Szacunkowa wartość zadania</t>
  </si>
  <si>
    <t>Planowane wydatki</t>
  </si>
  <si>
    <t>%              11:6</t>
  </si>
  <si>
    <t>rok budżetowy 2007 (7+8+9)</t>
  </si>
  <si>
    <t xml:space="preserve">dochody własne gminy </t>
  </si>
  <si>
    <t xml:space="preserve">kredyty </t>
  </si>
  <si>
    <t>wolne środki za rok 2006</t>
  </si>
  <si>
    <t>OGÓŁEM (1-35)</t>
  </si>
  <si>
    <t>Awaryjne naprawy i remonty urządzeń melioracyjno nawadniających na terenie miasta i gminy</t>
  </si>
  <si>
    <t>Gmina Sulechów                   010                              01008                    4270</t>
  </si>
  <si>
    <t>Wykonano następujące roboty:
A. Obiekt: Odwodnienie powierzchniowe dz. nr 214/8 przy ul. J.Matejki w Brzeziu k.Sulechowa - rurociąg PCV kanalizacyjny Dn 300mm, L=12m; nowy rów przydrożny, L=35m;odmulenie rowu przy szer. dna 0,4m, L=20m. Ogólny zakres robót L=67m.
B. Obiekt: Konserwacja odcinka Rowu R-2 w Kalsku: odmulenie rowu na długości ogólnej 245m, sprawdzenie drożności i odmulenie rurociągu śr. 40cm na długości 100m /biegnącego wśród drzew/, ogólny zakres robót L=345m. 
C. Obiekt: Konserwacja odcinka Rowu R-26 w Sulechowie: odmulenie rowu R-26 i Rowu R-S4 na długości ogólnej 270+100=370m,odbudowa Rowu R-23, L=180m.
Ogólny zakres robót L=550m. 
D. Obiekt: Przepust pod zjazdem na dz. nr 228/1 przy ul. Łochowskiej. Wykonano przepust na rowie przydrożnym, jako wjazd na działkę nr 228/1, o następujących parametrach: 0,5 m – średnica przewodu, 6,0m – długość przewodu.
E. Obiekt: Ogrodzenie zbiornika wodnego w Bukowie dz. nr 252 - siatka ocynkowana powlekana wys. 1,6m, 157,40 m – ogólna długość ogrodzenia.</t>
  </si>
  <si>
    <t>F. Obiekt: Konserwacja  Rowu b/n przy ul. Nowej  w Sulechowie. Konserwacja rowu, b=0,4m L=150m.
G. Obiekt: Konserwacja Rowów R-3 i R-4 w Leśnej Górze (oraz Rowy R-5, rów b/n). Konserwacja rowów, b=0,4m, L=1720m
H. Obiekt: Konserwacja Rowu R-138 w Górkach Małych L=388m.
I. Obiekt: Konserwacja  Rowów R-S58, R-S59, R-S64 w Krężołach L=280m 
J. Obiekt: Konserwacja Rowów R-10A, R-11, R-5 w Sulechowie,  L=440m.
 Wykonawcą robót było Przedsiębiorstwo Produkcyjno-Usługowo-Handlowe „DROGMEL” ul. Mickiewicza 23, 66-131 Cigacice.</t>
  </si>
  <si>
    <t>Konserwacja Rowu R-S4 oraz odcinka Rowu R-26 na terenie Sulechów-Kruszyna-Krężoły                                                                           L=1750+2226+184=4160 m</t>
  </si>
  <si>
    <t>Gmina Sulechów                    010                               01008                    4270</t>
  </si>
  <si>
    <t>W ramach tego zadania wykonano następujące roboty: konserwację rowów R-S4 i R-26 o długości 4160m. 
Wykonawcą robót było Przedsiębiorstwo Usług Sprzętowych i Budownictwa Ziemnego „JANAS” Mieczysław Janas,  ul. Łochowska 4C, 66-100 Sulechów.</t>
  </si>
  <si>
    <t>Konserwacja rowu w Sulechowie pomiędzy ulicami: Przemysłową i Kolejową</t>
  </si>
  <si>
    <t>Gmina Sulechów                     010                                 01008                    4270</t>
  </si>
  <si>
    <t>Ogólny zakres robót:
A. Rów R-12 odcinek rowu od ujścia do Sulechówki do ujścia Rowu R-13 - L=100 m;  w tym: odbudowa Rowu R-12, b=0,5 m, hśr. 1,4m,1:n=1,1,5, L=100m
B. Rów R-18 odcinek rowu od ujścia do Rowu R-12 - L=75m; w tym: odbudowa rowu - b=0,5 m, hśr. 1,4m,1:n=1,1,5, L=75m.
Ogólny zakres robót L=175m 
Wykonawcą robót było Przedsiębiorstwo Usług Sprzętowych i Budownictwa Ziemnego „JANAS” Mieczysław Janas,  ul. Łochowska 4C, 66-100 Sulechów.</t>
  </si>
  <si>
    <t>Przebudowa Rowu R-S67 i odcinka Rowu R-S70 po trasie ewidencyjnej L=175+225=400 m</t>
  </si>
  <si>
    <t>Gmina Sulechów                 010                              01008                    4270</t>
  </si>
  <si>
    <t>A. Rów R-S67 w Krężołach L=175m: odmulenie rowu b=0,4m, L=175-65-7=110m, wykonanie rowu po nowej trasie z zamianą na rurociąg L=65m
B. Rów R-S70 w Sulechowie i Brzeziu k.Sulechowa L=225m, odmulenie rowu b=0,4m, L=225-35=190m, wykonanie rowu po nowej trasie z zasypaniem istniejącego odcinka L=35m. Ogólny zakres robót L=400m. 
Wykonawcą robót było Przedsiębiorstwo Usług Sprzętowych i Budownictwa Ziemnego „JANAS” Mieczysław Janas,  ul. Łochowska 4C, 66-100 Sulechów.</t>
  </si>
  <si>
    <t xml:space="preserve">                RAZEM (1-4)                     dział</t>
  </si>
  <si>
    <t>Remonty dróg i chodników gminnych</t>
  </si>
  <si>
    <t xml:space="preserve">Gmina Sulechów            600                                60016                              4270     </t>
  </si>
  <si>
    <t>W wyniku rozstrzygnięcia przetargu nieogranicznego w dniu 19 kwietnia 2006 r. podpisana została umowa z BHE DYCHÓW Sp. z o.o. z Dychowa. Umowny termin zakończenia realizacji zadania do 30 czerwca 2007 r. został dotrzymany  Zadanie jest współfinansowane z programu INTERREG IIIA, Priorytet 2- Rozwój Infrastruktury, Działanie 2.1. - Poprawa Logistyki Transgranicznej oraz Infrastuktury Komunikacyjnej. Roboty budowlane zostały zakończone - zgodnie z przyjętym harmonogramem. Poszczególne Gminy po odbiorze końcowym każdego z odcinków wystąpiły o pozwolenie na użytkowanie. Odbiór końcowy robót budowlanyych wszystkich trzech portów odbył się w dniu 26 czerwca 2007r. a w dniu 29 czerwca br Gmina Sulechów uzyskała pozwolenie na użytkowanie portu w Cigacicach.</t>
  </si>
  <si>
    <t>Nadzór autorski i archeologiczny nad realizacją zadania pn. Budowa przystani turystycznych na Odrze w miejscowościach: Cigacice Gmina Sulechów, Nowa Sól i Bytom Odrzański, wydatki niekwalifikowane nie ujęte w Programie INTERREG III A i dot. zadania Gminy Sulechów</t>
  </si>
  <si>
    <t>Gmina Sulechów        630                  63003          6050</t>
  </si>
  <si>
    <t>2006      2007</t>
  </si>
  <si>
    <t>Nadzór autorski nad robotami wykonywanymi na terenie portu w Cigacicach został zlecony Biuru Projektów Budownictwa APS z Zielonej Góry.  Wykonywanie nadzoru następowało sukcesywnie zgodnie z przyjętym harmonogramem w miarę postępu robót budowlanych. Zadanie zostało zakończone.</t>
  </si>
  <si>
    <t>Etap II. Program INTERREG III A. Budowa przystani turystycznej na rzece Odrze w miejscowości Cigacice (Gmina Sulechów), Nowa Sól i Bytom Odrz. Zadania pn.                      Budowa ciągu spacerowo - jezdnego z oświetleniem oraz wieżą widokową, Budowa slipu oraz pomostów cumowniczych dla małych jednostek, Wykonanie pola biwakowego wraz z zagospodarowaniem terenu. Etap: matryce (2007r.), opr. dok. projektowej (2007 - 2008r.).</t>
  </si>
  <si>
    <t>Gmina Sulechów         630               63003           6050</t>
  </si>
  <si>
    <t>2007  2009</t>
  </si>
  <si>
    <t>Matryce do celów projektowych opracowano i przekazano do wydziału ZP zgodnie z protokołem typowania usług znak: ZP.2212-395/07 z dnia 30.10.2007 r. I przetarg na opracowanie dokumentacji projektowej, który odbył się 10.12.2007 r. został unieważniony ponieważ najkorzystniejsza oferta przewyższała kwotę przeznaczoną w budżecie na wykonanie zadania. Przeprowadzenie II przetargu przewidziano na styczeń 2008 r.</t>
  </si>
  <si>
    <t>RAZEM (14 - 18) dział</t>
  </si>
  <si>
    <t xml:space="preserve">Budowa mieszkań socjalnych w Sulechowie przy ulicy Piaskowej </t>
  </si>
  <si>
    <t>Gmina Sulechów          700        70001        6050</t>
  </si>
  <si>
    <t>2006  2009</t>
  </si>
  <si>
    <t>W wyniku rozstrzygnięcia przetargu nieograniczonego w dniu 05.09.2007r. została podpisana umowa z EROWA Polska Sp. z o.o. z siedzibą w Międzyrzeczu ul. Reymonta 5. Zadanie jest w trakcie realizacji. Wykonano następujące prace: roboty ziemne, fundamenty oraz częściowo ściany parteru 3 budynków. Dokonano wpłaty zaliczki dla ENEA S.A za przyłącze energii elektrycznej. Umowny ostateczny termin zakończenia robót to 15.01.2009r.</t>
  </si>
  <si>
    <t>Zakup nieruchomości dla potrzeb Gminy (zamiany i odszkodowania za przyjęte zgodnie z miejscowym planem zagospodarowania przestrzennego grunty pod drogi oraz pozostałe nieruchomości)</t>
  </si>
  <si>
    <t>Gmina Sulechów               700         70005           6050</t>
  </si>
  <si>
    <t>Odszkodowania za nieruchomości, które przeszły z mocy prawa na rzecz Gminy, przeznaczone w miejscowych planach zagospodarowania przestrzennego pod drogi gminne położone w Brzeziu k. Sulechowa, Cigacicach. Zakup nieruchomości od ODRATRANS, położonych w Cigacicach przy ul. Portowej na potrzeby portu rzecznego</t>
  </si>
  <si>
    <t>RAZEM (19 - 20) dział</t>
  </si>
  <si>
    <t>Rewitalizacja budynku ratusza z kolorystyką (wraz z wymianą polbruku na bruk wokół budynku)             etap: projekt</t>
  </si>
  <si>
    <t xml:space="preserve">Urząd Miejski w Sulechowie        750              75023            6050       6058 6059 </t>
  </si>
  <si>
    <t>2007   2009</t>
  </si>
  <si>
    <t>W wyniku przetargu nieograniczonego w dniu 20.04.2007 r. zawarto umowę nr BZ.342-26/07/ZP z Wojewódzką Dyrekcją Inwestycji z Ostrołęki na kwotę 38.900,00 zł. Zadanie wykonano zgodnie z umową, dokumentacja znajduje się w wydziale ZP. Pozwolenie na budowę wydano 12.12.2007r.</t>
  </si>
  <si>
    <t>Zakup i instalacja przenośnego agregatu prądotwórczego do budynku ratusza</t>
  </si>
  <si>
    <t>Urząd Miejski w Sulechowie 750               75023            6050</t>
  </si>
  <si>
    <t>2007</t>
  </si>
  <si>
    <t xml:space="preserve">Zadanie zrealizowane: zakup agregatu prądotwórczego -umowa Nr SO.VI.2222-3/07 z dnia 02.08.2007r, firma P.W.SAR-POL Sp.z o.o.z siedzibą w Poznaniu ul.Kopanina 29 za kwotę 17.446 zł. Instalacja agregatu prądotwórczego w ratuszu - umowa Nr SO.VI.2222-3a/07 z dnia 04.09.2007r, firma Przeds.Wielobranż."EL-FRAN" w Sulechowie Al.Niepodległości 27/4 za kwotę 11.895 zł. Nadzór inwestorski nad instalacją agregatu- f-ra Nr 01/11/07 Z-d Usług. " Malwa" Roman Wasik na kwotę 237,90 zł.  </t>
  </si>
  <si>
    <t>Komputeryzacja Urzędu Miejskiego w Sulechowie</t>
  </si>
  <si>
    <t>Urząd Miejski w Sulechowie 750               75023             6060</t>
  </si>
  <si>
    <t>Zakupiono: 1) zestaw komputerowy Fujitsu-Siemens ESPRIMO P5915 iQ965 - 8 szt., notebook Fujitsu-Siemens LIFEBOOK C1410 - 3 szt., serwer Optimus NSERVER VE200 G6 - 1 szt., drukarka igłowa OKI ML 5520 - 3 szt., pakiety biurowe MS Office SB GOVT OLP SAP - 15 lic., program narzędziowy Total Commander v.7 - 5 lic.; w wyniku przetargu nieograniczonego - zgodnie z umową Nr BZ.342-61/07/OR z dnia 21.09.2007 r.; 2) zestaw komputerowy (I) Fujitsu-Siemens ESPRIMO P5720 - 8 szt., zestaw komputerowy (II) Fujitsu-Siemens ESPRIMO P5720 - 1 szt., switch D-Link DGS-3100-24 - 1 szt., switch D-Link DGS-3100-48 - 2 szt., pakiet biurowy MS Office GOVT OLP SAP - 5 lic., program "Przegląd i kontrola budynku na CD" - 1 lic.; w wyniku przetargu nieograniczonego - zgodnie z umową Nr BZ.342-82/07/OR z dnia 29.11.2007 r. Obydwie umowy z firmą "Ton Color" Marek Kołodziejski z siedzibą w Zielonej Górze.</t>
  </si>
  <si>
    <t>Zakup dwóch urządzeń kserograficznych do Urzędu Miejskiego w Sulechowie</t>
  </si>
  <si>
    <t>Urząd Miejski w Sulechowie 750            75023            6060</t>
  </si>
  <si>
    <t>Zakupiono: urządzenie wielofunkcyjne TOSHIBA e-STUDIO 451c - 1 szt., urządzenie wielofunkcyjne TOSHIBA e-STUDIO 120 - 1 szt.; w wyniku zamówienia publicznego - zgodnie z umową Nr OR.2110-1/2007 z dnia 24.09.2007 r. z firmą ANGRA KSEROMATIC Sp. z o.o. z siedzibą w Legnicy.</t>
  </si>
  <si>
    <t>RAZEM (21-24) dział</t>
  </si>
  <si>
    <t>Budowa dwóch garaży dla samochodów strażackich w OSP Pomorsko</t>
  </si>
  <si>
    <t>Gmina Sulechów            754           75412             6050</t>
  </si>
  <si>
    <t>2005       2007</t>
  </si>
  <si>
    <t>Zadanie inwestycyjne zostało zrealizowane.Materiały budowlane do wykonywania prac przy budowie garaży  były zakupione w firmie wyłonionej w drodze przetargu nieograniczonego " BUDMET"Sp.jawna z siedzibą w Sulechowie ul.31-go Stycznia 24 - Umowa Nr BZ.342-25/07/SO z dnia 20.04.2007r.</t>
  </si>
  <si>
    <t>Dobudowa remizy strażackiej do sali wiejskiej w Brodach (wykonanie elewacji na całości budynku oraz przebudowa dachu na części sali wiejskiej)</t>
  </si>
  <si>
    <t>2001  2007</t>
  </si>
  <si>
    <t>Zadanie inwestycyjne zostało wykonane zgodnie z zawartą umową Nr BZ.342-40/07/SO z dnia 04.07.2007r, z Zakładem Remontowo-Malarskim Jan Jakuboszczak z Kopanicy ul.Zbąszyńska 4.</t>
  </si>
  <si>
    <t>Zakup lekkiego samochodu bojowego wraz z wyposażeniem dla jednostki OSP w Mozowie</t>
  </si>
  <si>
    <t>Gmina Sulechów          754              75412           6060</t>
  </si>
  <si>
    <t>Lekki samochód ratowniczo-gaśniczy został zakupiony dla jednostki OSP Mozów - w wyniku przetargu nieograniczonego, zgodnie z zawartą umową Nr BZ.342-64/07/SO z dnia 01.10.2007r z firmą FRANK CARS Sp.z o.o.z siedzibą w Częstochowie ul.Jagiellnicka 147/151.</t>
  </si>
  <si>
    <t>Zakup sprzętu komputerowego dla Straży Miejskiej</t>
  </si>
  <si>
    <t>Gmina Sulechów         754               75416            6060</t>
  </si>
  <si>
    <r>
      <t>W wyniku rozstrzygnięcia przetargu nieograniczonego w dniu 02.11.2007r. została zawarta umowa nr BZ.342-71/07 z Przedsiębiorstwem Produkcyjno-Handlowo-Usługowym "PACHOLAK" z siedzibą w Międzyrzeczu, na wykonanie remontu chodnika wraz z miejscami postojowymi na os. Nadodrzańskim w Sulechowie. Na podstawie zawartej umowy wykonano 129,68 m</t>
    </r>
    <r>
      <rPr>
        <vertAlign val="superscript"/>
        <sz val="10"/>
        <rFont val="Arial"/>
        <family val="2"/>
      </rPr>
      <t xml:space="preserve">2 </t>
    </r>
    <r>
      <rPr>
        <sz val="10"/>
        <rFont val="Arial"/>
        <family val="2"/>
      </rPr>
      <t>nawierzchni miejsc postojowych z kostki brukowej betonowej w kolorze grafitowym o grubości 8 cm oraz 36,44 m</t>
    </r>
    <r>
      <rPr>
        <vertAlign val="superscript"/>
        <sz val="10"/>
        <rFont val="Arial"/>
        <family val="2"/>
      </rPr>
      <t>2</t>
    </r>
    <r>
      <rPr>
        <sz val="10"/>
        <rFont val="Arial"/>
        <family val="2"/>
      </rPr>
      <t xml:space="preserve"> nawierzchni chodnika z kostki brukowej betonowej w kolorze szarym o grubości 8 cm. Wartość robót to 35.462,07 zł. Zadanie zostało zakończone.</t>
    </r>
  </si>
  <si>
    <r>
      <t>W wyniku rozstrzygnięcia przetargu nieograniczonego w dniu 02.11.2007r. została zawarta umowa nr BZ.342-71/07 z Przedsiębiorstwem Produkcyjno-Handlowo-Usługowym "PACHOLAK" z siedzibą w Międzyrzeczu, na wykonanie remontu odwodnienia ulicy i chodnika na ulicy Leśnej w Sulechowie. Na podstawie zawartej umowy wykonano 20,50 m</t>
    </r>
    <r>
      <rPr>
        <vertAlign val="superscript"/>
        <sz val="10"/>
        <rFont val="Arial"/>
        <family val="2"/>
      </rPr>
      <t>2</t>
    </r>
    <r>
      <rPr>
        <sz val="10"/>
        <rFont val="Arial"/>
        <family val="2"/>
      </rPr>
      <t xml:space="preserve"> nawierzchni zjazdu z kostki brukowej betonowej w kolorze grafitowym o grubości 8 cm,  69,07 m</t>
    </r>
    <r>
      <rPr>
        <vertAlign val="superscript"/>
        <sz val="10"/>
        <rFont val="Arial"/>
        <family val="2"/>
      </rPr>
      <t>2</t>
    </r>
    <r>
      <rPr>
        <sz val="10"/>
        <rFont val="Arial"/>
        <family val="2"/>
      </rPr>
      <t xml:space="preserve"> nawierzchni chodnika z kostki brukowej betonowej w kolorze szarym o grubości 8 cm oraz 23,54 m</t>
    </r>
    <r>
      <rPr>
        <vertAlign val="superscript"/>
        <sz val="10"/>
        <rFont val="Arial"/>
        <family val="2"/>
      </rPr>
      <t>2</t>
    </r>
    <r>
      <rPr>
        <sz val="10"/>
        <rFont val="Arial"/>
        <family val="2"/>
      </rPr>
      <t xml:space="preserve"> remontu cząstkowego nawierzchni z kostki kamiennej nieregularnej. Wartość robót to 22.393,39 zł. Zadanie zostało zakończone.</t>
    </r>
  </si>
  <si>
    <r>
      <t>W wyniku rozstrzygnięcia przetargu nieograniczonego została zawarta umowa nr BZ.342-71/07 z dnia 02.11.2007 r., z Przedsiębiorstwem Produkcyjno-Handlowo-Usługowym "PACHOLAK" z siedzibą w Międzyrzeczu, na wykonanie remontu nawierzchni miejsc postojowych przy Przedszkolu nr 7 w Sulechowie. Na podstawie zawartej umowy wykonano 83,16 m</t>
    </r>
    <r>
      <rPr>
        <vertAlign val="superscript"/>
        <sz val="10"/>
        <rFont val="Arial"/>
        <family val="2"/>
      </rPr>
      <t>2</t>
    </r>
    <r>
      <rPr>
        <sz val="10"/>
        <rFont val="Arial"/>
        <family val="2"/>
      </rPr>
      <t xml:space="preserve"> nawierzchni miejsc postojowych z kostki brukowej betonowej w kolorze grafitowym o grubości 8 cm,  oraz 33,68 m</t>
    </r>
    <r>
      <rPr>
        <vertAlign val="superscript"/>
        <sz val="10"/>
        <rFont val="Arial"/>
        <family val="2"/>
      </rPr>
      <t>2</t>
    </r>
    <r>
      <rPr>
        <sz val="10"/>
        <rFont val="Arial"/>
        <family val="2"/>
      </rPr>
      <t xml:space="preserve"> nawierzchni chodnika z kostki brukowej betonowej w kolorze szarym o grubości 8 cm, o łącznej wartości 21.803,14 zł. Zadanie zostało zakończone.</t>
    </r>
  </si>
  <si>
    <r>
      <t>W wyniku rozstrzygnięcia przetargu nieograniczonego w dniu 06.12.2007r. została zawarta umowa nr BZ.342-83/07 z Przedsiębiorstwem Melioracyjno - Budowlanym Wiesław Balcer z siedzibą w Osiecznicy, na wykonanie remontu części chodnika na os. Nadodrzańskiem w Sulechowie. Na podstawie zawartej umowy wykonano 100,35 m</t>
    </r>
    <r>
      <rPr>
        <vertAlign val="superscript"/>
        <sz val="10"/>
        <rFont val="Arial"/>
        <family val="2"/>
      </rPr>
      <t xml:space="preserve">2 </t>
    </r>
    <r>
      <rPr>
        <sz val="10"/>
        <rFont val="Arial"/>
        <family val="2"/>
      </rPr>
      <t>nawierzchni chodnika z kostki brukowej betonowej w kolorze szarym o grubości 8 cm o wartości 9.263,34 zł. Zadanie zostało zakończone.</t>
    </r>
  </si>
  <si>
    <r>
      <t>W wyniku rozstrzygnięcia przetargu nieograniczonego w dniu 27.09.2007r. została zawarta umowa nr BZ.342-63/07 z Zakładem Produkcyjno-Usługowo-Handlowym Marek Lamcha z siedzibą w Zielonej Górze, na wykonanie remontu chodnika na ul. Skłodowskiej w Sulechowie - prawa strona od ul. Konopnickiej do ul. Zwycięstwa. Na podstawie zawartej umowy wykonano 720,0 m</t>
    </r>
    <r>
      <rPr>
        <vertAlign val="superscript"/>
        <sz val="10"/>
        <rFont val="Arial"/>
        <family val="2"/>
      </rPr>
      <t>2</t>
    </r>
    <r>
      <rPr>
        <sz val="10"/>
        <rFont val="Arial"/>
        <family val="2"/>
      </rPr>
      <t xml:space="preserve"> nawierzchni chodnika oraz wzjazdów z kostki brukowej betonowej  grubości 8 cm, Łączna wartość robót to 66.340,00 zł. Zadanie zostało zakończone.</t>
    </r>
  </si>
  <si>
    <r>
      <t>W wyniku rozstrzygnięcia przetargu nieograniczonego w dniu 27.09.2007r. została zawarta umowa nr BZ.342-63/07 z Zakładem Produkcyjno-Usługowo-Handlowym Marek Lamcha z siedzibą w Zielonej Górze, na wykonanie remontu chodnika na ulicy Ogrodowej w Sulechowie - prawa strona od ulicy Krzywej do posesji nr 28. Na podstawie zawartej umowy wykonano 120,0 m</t>
    </r>
    <r>
      <rPr>
        <vertAlign val="superscript"/>
        <sz val="10"/>
        <rFont val="Arial"/>
        <family val="2"/>
      </rPr>
      <t>2</t>
    </r>
    <r>
      <rPr>
        <sz val="10"/>
        <rFont val="Arial"/>
        <family val="2"/>
      </rPr>
      <t xml:space="preserve"> nawierzchni chodnika z kostki brukowej betonowej w kolorze szarym o grubości 8 cm, 90,0 m</t>
    </r>
    <r>
      <rPr>
        <vertAlign val="superscript"/>
        <sz val="10"/>
        <rFont val="Arial"/>
        <family val="2"/>
      </rPr>
      <t>2</t>
    </r>
    <r>
      <rPr>
        <sz val="10"/>
        <rFont val="Arial"/>
        <family val="2"/>
      </rPr>
      <t xml:space="preserve"> nawierzchni wjazdów z kostki brukowej betonowej w kolorze grafitowym o grubości 8 cm oraz remontu cząstkowego nawierzchni bitumicznej mieszanką mineralno-asfaltową. Łączna wartość robót to 27.820,00 zł. Zadanie zostało zakończone.</t>
    </r>
  </si>
  <si>
    <r>
      <t>W wyniku rozstrzygnięcia przetargu nieograniczonego w dniu 12.10.2007r. została zawarta umowa nr BZ.342-68/07 z Zakładem Betoniarskim Bogusław Burzyński z siedzibą w Łężycy na wykonanie remontu części chodnika na ul. Żeromskiego w Sulechowie. Na podstawie zawartej umowy wykonano 218,55 m</t>
    </r>
    <r>
      <rPr>
        <vertAlign val="superscript"/>
        <sz val="10"/>
        <rFont val="Arial"/>
        <family val="2"/>
      </rPr>
      <t>2</t>
    </r>
    <r>
      <rPr>
        <sz val="10"/>
        <rFont val="Arial"/>
        <family val="2"/>
      </rPr>
      <t xml:space="preserve"> nawierzchni chodnika i zjazdów z kostki brukowej betonowej w kolorze szarym o grubości 8 cm, o wartości 17.510,75 zł. Zadanie zostało zakończone.</t>
    </r>
  </si>
  <si>
    <r>
      <t>W wyniku rozstrzygnięcia przetargu nieograniczonego w dniu 12.10.2007r. została zawarta umowa nr BZ.342-68/07 z Zakładem Betoniarskim Bogusław Burzyński z siedzibą w Łężycy, na wykonanie remontu ulicy na działce nr 936/1 w Sulechowie. Na podstawie zawartej umowy wykonano 422,2 m</t>
    </r>
    <r>
      <rPr>
        <vertAlign val="superscript"/>
        <sz val="10"/>
        <rFont val="Arial"/>
        <family val="2"/>
      </rPr>
      <t xml:space="preserve">2 </t>
    </r>
    <r>
      <rPr>
        <sz val="10"/>
        <rFont val="Arial"/>
        <family val="2"/>
      </rPr>
      <t>nawierzchni jezdni z kostki brukowej betonowej w kolorze grafitowym o grubości 8 cm oraz 11,44 m</t>
    </r>
    <r>
      <rPr>
        <vertAlign val="superscript"/>
        <sz val="10"/>
        <rFont val="Arial"/>
        <family val="2"/>
      </rPr>
      <t>2</t>
    </r>
    <r>
      <rPr>
        <sz val="10"/>
        <rFont val="Arial"/>
        <family val="2"/>
      </rPr>
      <t xml:space="preserve"> remontu cząstkowego nawierzchni zjazdu z kostki brukowej betonowej. Łączna wartość robót to 61.117,55 zł. Zadanie zostało zakończone.</t>
    </r>
  </si>
  <si>
    <t>W wyniku zawartej umowy w dniu 31.10.2007 r. pomiędzy Gminą Sulechów a Nadleśnictwem Babimost przeprowadzono modernizację drogi gminnej w miejscowości Przygubiel na odcinku 420 mb. Udział finansowy Gminy w realizacji zadania wyniósł 31.720,00 zł. Zadanie zostało zrealizowane.</t>
  </si>
  <si>
    <r>
      <t>Remont części ulicy B.Prusa w Sulechowie, od ulicy Żwirki i Wigury do ulicy Pułaskiego (1280m</t>
    </r>
    <r>
      <rPr>
        <vertAlign val="superscript"/>
        <sz val="10"/>
        <rFont val="Arial"/>
        <family val="2"/>
      </rPr>
      <t>2</t>
    </r>
    <r>
      <rPr>
        <sz val="10"/>
        <rFont val="Arial"/>
        <family val="2"/>
      </rPr>
      <t>).</t>
    </r>
  </si>
  <si>
    <t xml:space="preserve">Gmina Sulechów            600                              60016                               4270     </t>
  </si>
  <si>
    <r>
      <t>W wyniku rozstrzygnięcia przetargu nieograniczonego, w dniu 20.06.2007r. została podpisana umowa NR BZ.342-35/07z firmą "GEOPROFIT" z siedzibą w Sulechowie na przeprowadzenie remontu drogi. Wykonano 1215,00 m</t>
    </r>
    <r>
      <rPr>
        <vertAlign val="superscript"/>
        <sz val="10"/>
        <rFont val="Arial"/>
        <family val="2"/>
      </rPr>
      <t>2</t>
    </r>
    <r>
      <rPr>
        <sz val="10"/>
        <rFont val="Arial"/>
        <family val="2"/>
      </rPr>
      <t xml:space="preserve"> nawierzchni jezdni z kostki brukowej betonowej w kolorze grafitowym o grubości 8 cm, 33,43 m</t>
    </r>
    <r>
      <rPr>
        <vertAlign val="superscript"/>
        <sz val="10"/>
        <rFont val="Arial"/>
        <family val="2"/>
      </rPr>
      <t>2</t>
    </r>
    <r>
      <rPr>
        <sz val="10"/>
        <rFont val="Arial"/>
        <family val="2"/>
      </rPr>
      <t xml:space="preserve"> nawierzchni wjazdów z kostki brukowej betonowej w kolorze grafitowym o grubości 8 cm, 15,24 m</t>
    </r>
    <r>
      <rPr>
        <vertAlign val="superscript"/>
        <sz val="10"/>
        <rFont val="Arial"/>
        <family val="2"/>
      </rPr>
      <t>2</t>
    </r>
    <r>
      <rPr>
        <sz val="10"/>
        <rFont val="Arial"/>
        <family val="2"/>
      </rPr>
      <t xml:space="preserve"> nawierzchni chodnika z kostki brukowej betonowej w kolorze szarym o grubości 6 cm. Realizację zadania zakończono.</t>
    </r>
  </si>
  <si>
    <r>
      <t>Remont części ulicy Licealnej w Sulechowie, od ulicy Judyma do bramy stadionu miejskiego (1415 m</t>
    </r>
    <r>
      <rPr>
        <vertAlign val="superscript"/>
        <sz val="10"/>
        <rFont val="Arial"/>
        <family val="2"/>
      </rPr>
      <t>2</t>
    </r>
    <r>
      <rPr>
        <sz val="10"/>
        <rFont val="Arial"/>
        <family val="2"/>
      </rPr>
      <t>)</t>
    </r>
  </si>
  <si>
    <t xml:space="preserve">Gmina Sulechów            600                                60016                                    4270     </t>
  </si>
  <si>
    <r>
      <t>W wyniku rozstrzygnięcia przetargu nieograniczonego w dniu 10.04.2007r. została zawarta umowa na przeprowadzenie remontu drogi z firmą "GEOPROFIT" z Sulechowa.     W wyniku przeprowadzonych robót wykonano następujące elementy drogi: krawężniki betonowe - 147,3 m, obrzeża betonowe 32,5 m, podbudowa z tłucznia kamiennego o łącznej grubości 23cm, nawierzchnia drogi z kostki betonowej typu "polbruk" o pow. 1356,78m</t>
    </r>
    <r>
      <rPr>
        <vertAlign val="superscript"/>
        <sz val="10"/>
        <rFont val="Arial"/>
        <family val="2"/>
      </rPr>
      <t>2</t>
    </r>
    <r>
      <rPr>
        <sz val="10"/>
        <rFont val="Arial"/>
        <family val="2"/>
      </rPr>
      <t xml:space="preserve"> i chodnik z kostki betonowej o pow. 35,0m2 oraz zdemontowano i zamontowano powtórnie krawężnik kamienny na odcinku 57,62mb. Zadanie zostało zakończone.</t>
    </r>
  </si>
  <si>
    <t xml:space="preserve">Remont chodnika na ulicy Zbożowej w Sulechowie </t>
  </si>
  <si>
    <t xml:space="preserve">Gmina Sulechów            600                             60016                              4270     </t>
  </si>
  <si>
    <r>
      <t>W wyniku rozstrzygnięcia przetargu nieograniczonego w dniu 15.11.2007r. została podpisana umowa nr BZ.342-77/07 z Zakładem Betoniarskim Bogusław Burzyński z siedzibą w Łężycy na realizację ww. zadania. Na podstawie zawartej umowy wykonano 79,25 m</t>
    </r>
    <r>
      <rPr>
        <vertAlign val="superscript"/>
        <sz val="10"/>
        <rFont val="Arial"/>
        <family val="2"/>
      </rPr>
      <t xml:space="preserve">2 </t>
    </r>
    <r>
      <rPr>
        <sz val="10"/>
        <rFont val="Arial"/>
        <family val="2"/>
      </rPr>
      <t>nawierzchni drogi z kostki brukowej betonowej w kolorze grafitowym o grubości 8 cm, 171,73 m</t>
    </r>
    <r>
      <rPr>
        <vertAlign val="superscript"/>
        <sz val="10"/>
        <rFont val="Arial"/>
        <family val="2"/>
      </rPr>
      <t>2</t>
    </r>
    <r>
      <rPr>
        <sz val="10"/>
        <rFont val="Arial"/>
        <family val="2"/>
      </rPr>
      <t xml:space="preserve"> nawierzchni chodnika z kostki brukowej betonowej w kolorze szarym o grubości 8 cm. Zadanie zostało zakończone.</t>
    </r>
  </si>
  <si>
    <t>Remont drogi łączącej wsie: Kruszyna i Obłotne</t>
  </si>
  <si>
    <r>
      <t>W wyniku rozstrzygnięcia przetargu nieograniczonego, w dniu 23.07.2007r. została podpisana umowa nr BZ.342-48/07 z Zakładem Usługowo-Produkcyjnym Sp. z o. o. z siedzibą w Chrośnicy, na realizację ww. zadania. Na podstawie zawartej umowy wykonano 4.064,0 m</t>
    </r>
    <r>
      <rPr>
        <vertAlign val="superscript"/>
        <sz val="10"/>
        <rFont val="Arial"/>
        <family val="2"/>
      </rPr>
      <t>2</t>
    </r>
    <r>
      <rPr>
        <sz val="10"/>
        <rFont val="Arial"/>
        <family val="2"/>
      </rPr>
      <t xml:space="preserve"> nawierzchni jezdni i zjazdów z kostki brukowej betonowej w kolorze grafitowym o grubości 8 cm. Zadanie zostało zakończone.</t>
    </r>
  </si>
  <si>
    <t>RAZEM ROZDZIAŁ (5-9)</t>
  </si>
  <si>
    <t>10.</t>
  </si>
  <si>
    <t>Remont wiat przystankowych w mieście i gminie</t>
  </si>
  <si>
    <t>Gmina Sulechów                   600                            60095                        4270</t>
  </si>
  <si>
    <t>W wyniku przeprowadzonego postępowania na podstawie Zarządzenia Burmistrza Sulechowa Nr 0152-21/2006 z dnia 11.12.2006 r. remonty wiat przystankowych wykonywał Zakład Ogólnobudowlany Zygmunt Załucki z Sulechowa. Wyremontowane zostały wiaty przystankowe we wsiach: Kalsk - 2 szt; Kije - 1 szt;. Okunin - 1 szt.; Głogusz - 1 szt. Zadanie w zakresie ustalonym na rok 2007 zostało zakończone.</t>
  </si>
  <si>
    <t xml:space="preserve">   RAZEM (5-10)                        dział</t>
  </si>
  <si>
    <t>11.</t>
  </si>
  <si>
    <t xml:space="preserve">Remont budynków gminnych - udział gminy we wspólnotach </t>
  </si>
  <si>
    <r>
      <t xml:space="preserve">Zakład Gospod. Mieniem Komunalnym              </t>
    </r>
    <r>
      <rPr>
        <b/>
        <sz val="10"/>
        <rFont val="Arial"/>
        <family val="2"/>
      </rPr>
      <t>700</t>
    </r>
    <r>
      <rPr>
        <sz val="10"/>
        <rFont val="Arial"/>
        <family val="2"/>
      </rPr>
      <t xml:space="preserve">                      70001                   4270</t>
    </r>
  </si>
  <si>
    <t>Na kwotę 736.233 zł składa się: fundusz remontowy wspólnot mieszkaniowych (323.333zł), konserwacje-budynków i lokali gminnych (143.664 zł), remonty budynków i lokali gminnych (269.236 zł). Szczegółowy wykaz zadań remontowych znajduje się w sprawozdaniu opisowym ZGMK w Sulechowie.</t>
  </si>
  <si>
    <t>12.</t>
  </si>
  <si>
    <t>Remont pomieszczeń piwnicznych w budynku Ratusza                                                         z przeznaczeniem na archiwum zakładowe Urzędu Miejskiego w Sulechowie</t>
  </si>
  <si>
    <t>Urząd Miejski             w Sulechowie                    750                      75023                    4270</t>
  </si>
  <si>
    <t>W wyniku przetargu nieograniczonego w dniu 30.07.2007 r. zawarto umowę nr BZ.342-49/07 z Usługi Projektowe mgr inż. Barbara Molęda z Zielonej Góry na kwotę 5150,00 zł. Zadanie wykonano zgodnie z umową, dokumentacja znajduje się w wydziale ZP.</t>
  </si>
  <si>
    <t>13.</t>
  </si>
  <si>
    <t>Urząd Miejski                     w Sulechowie                       750                         75023                       4270</t>
  </si>
  <si>
    <t>Przeprowadzono postępowanie w formie przetargu nieorganiczonego na wykonanie dokumentacji projektowej na budowę oświetlenia ulic: Żurawia, Słowikowa, Ptasia, Skowronkowa w Sulechowie. W dniu 23.03.2007 r. podpisano umowę nr BZ.342-16/07/GK na wykonanie projektu z PW "INTER-ELWOD" sp.j. Zielona Góra, ul. Kożuchowska 15a. Umowa na wykonanie dokumentacji projektowej została zrealizowana. W ramach projektu dokonano opłaty przyłączeniowej z ENEA RD Świebodzin. Realizacja zadania przewidziana jest w 2008 r.</t>
  </si>
  <si>
    <t xml:space="preserve">Budowa oświetlenia drogowego ulicy Odrzańskiej do stacji paliw na Nowym Świecie oraz            ul. Krzywoustego                         i przyległych w Sulechowie </t>
  </si>
  <si>
    <t>Gmina Sulechów                900             90015       6050</t>
  </si>
  <si>
    <r>
      <t>Przeprowadzono postępowanie w formie przetargu nieorganiczonego na  budowę oświetlenia drogowego ulicy Odrzańskiej do stacji paliw na Nowym Świecie oraz ul. Krzywoustego i przyległych w Sulechowie. W dniu 05.04.2007 r. podpisano umowę nr BZ.342-20/07/GK na wykonanie zadania z VOLTA ZPHU Klemens Workowski, Zielona Góra ul. Lisia 39/15. Zgodnie z umową zamontowano linię kablową YAKY 4x35mm</t>
    </r>
    <r>
      <rPr>
        <vertAlign val="superscript"/>
        <sz val="10"/>
        <rFont val="Arial"/>
        <family val="2"/>
      </rPr>
      <t>2</t>
    </r>
    <r>
      <rPr>
        <sz val="10"/>
        <rFont val="Arial"/>
        <family val="2"/>
      </rPr>
      <t xml:space="preserve"> – 641,48m, 11 słupów SWW-9, 4 słupy SP-4500, 11 opraw SGS 102, 4 oprawy OCP-70/IIB-PC, szafkę oświetleniową SO-444. Nadzór inwestorski nad realizacją zadania na podstawie umowy nr BZ.342-70/07 sprawował Zakład Usługowy "MAIWA" R.Wasik, Sulechów ul. Dąbrowskiego 5. Zadanie zrealizowano w całości.</t>
    </r>
  </si>
  <si>
    <t>Budowa oświetlenia                ul. Łochowskiej                           w Sulechowie                            etap: projekt</t>
  </si>
  <si>
    <t>Gmina Sulechów             900             90015       6050</t>
  </si>
  <si>
    <t>Przeprowadzono postępowanie w formie przetargu nieorganiczonego na wykonanie dokumentacji projektowej na budowę oświetlenia ul. Łochowskiej w Sulechowie. W dniu 23.03.2007 r. podpisano umowę nr BZ.342-17/07/GK na wykonanie projektu z PW "INTER-ELWOD" sp.j. Zielona Góra, ul. Kożuchowska 15a. Umowa na wykonanie dokumentacji projektowej została zrealizowana. W ramach projektu dokonano opłaty przyłączeniowej z ENEA RD Świebodzin. Realizacja zadania przewidziana jest w 2008 r.</t>
  </si>
  <si>
    <t>Budowa oświetlenia             ul. Syzyfowa                          i Przedwiośnie                        w Sulechowie</t>
  </si>
  <si>
    <r>
      <t>Przeprowadzono postępowanie w formie przetargu nieorganiczonego na wykonanie dokumentacji projektowej na budowę oświetlenia ul. Syzyfowej i Przedwiośnie w Sulechowie. W dniu 23.03.2007 r. podpisano umowę nr BZ.342-18/07/GK na wykonanie projektu z PW "INTER-ELWOD" sp.j. Zielona Góra, ul. Kożuchowska 15a. Umowa na wykonanie dokumentacji projektowej została zrealizowana. W ramach projektu dokonano opłaty przyłączeniowej z ENEA RD Świebodzin. Przeprowadzono postępowanie w formie przetargu nieorganiczonego na  budowę oświetlenia ul. Syzyfowej i Przedwiośnie w Sulechowie. W dniu 23.10.2007 r. podpisano umowę nr BZ.342-70/07/GK na wykonanie zadania z Zakładem Usług Elektrycznych B.Poniewierski, Witnica, ul. Końcowa 30. Zgodnie z umową zamontowano linię kablową YAKY 4x35mm</t>
    </r>
    <r>
      <rPr>
        <vertAlign val="superscript"/>
        <sz val="10"/>
        <rFont val="Arial"/>
        <family val="2"/>
      </rPr>
      <t>2</t>
    </r>
    <r>
      <rPr>
        <sz val="10"/>
        <rFont val="Arial"/>
        <family val="2"/>
      </rPr>
      <t xml:space="preserve"> – 582m, 7 słupów SM-3W/E z wysięgnikiem dla dwóch opraw WTM 15/2, 10 słupów SM-6m z wysięgnikiem WTM 15/1, 17 opraw „magnolia” 100W z 17 lampami SON-T plus 100, 7 opraw OPS 70W z 7 lampami SON-T plus 70W. Nadzór inwestorski nad realizacją zadania na podstawie umowy nr BZ.342-70/07 sprawował Zakład Usługowy "MAIWA" R.Wasik, Sulechów ul. Dąbrowskiego 5. Zadanie zrealizowano w całości.</t>
    </r>
  </si>
  <si>
    <t>RAZEM (52-57)                                     Rozdz. 90015</t>
  </si>
  <si>
    <t>RAZEM (48 - 57) dział</t>
  </si>
  <si>
    <t>Adaptacja Zboru Ariańskiego przy Al. Wielkopolskiej w Sulechowie na salę widowiskowo - projekcyjną</t>
  </si>
  <si>
    <t xml:space="preserve">Gmina Sulechów          921             92109          6058, 6059 </t>
  </si>
  <si>
    <t>2005  2007</t>
  </si>
  <si>
    <t xml:space="preserve">z budżetu państwa      </t>
  </si>
  <si>
    <t>wydatki kwalifikowane</t>
  </si>
  <si>
    <t>wydatki niekwalifikowane</t>
  </si>
  <si>
    <t>Razem wydatki kwalifikowane i wydatki niekawlifikowane</t>
  </si>
  <si>
    <t>W wyniku rozstrzygnięcia przetargu nieogranicznego w dniu 23 czerwca 2006 r. podpisana została umowa Nr BZ.342-16/06  z Przedsiębiorstwem Budowlanym "PeBeRol" Sp. z o.o.z Sulechowa. Roboty zakończono i odebrano w dniu 17.09.2007 r. Na podstawie dodatkowych przetargów obiekt wyposażono w meble, sprzęt AGD, fotele, zestaw do projekcji filmów, platformę dla niepełnosprawnych i komputery wraz z montażem zestawu kurtynowego. W dniu 29.10.2007 r. uzyskano pozwolenie na użytkowanie obiektu  Zadanie jest współfinansowane ze środków Unii Europejskiej z Europejskiego Funduszu Rozwoju Regionalnego w ramach Zintegrowanego Programu Operacyjnego Rozwoju Regionalnego. Zadanie zrealizowano na podstawie umowy Z/2.08/III/3, 1/462/05/U/41/06 z dnia 21 września 2006 r.</t>
  </si>
  <si>
    <t xml:space="preserve">Kotłownia dla Zboru Ariańskiego i zespołu zamkowego oraz SDK przy Al. Wielkopolskiej w Sulechowie                        </t>
  </si>
  <si>
    <t>Gmina Sulechów       921        92109           6050</t>
  </si>
  <si>
    <t>PFOŚiGW  100 000</t>
  </si>
  <si>
    <t>W wyniku rozstrzygnięcia przetargu nieograniczonego w dniu 13.08.2007r. została podpisana umowa Nr BZ.342-50/07 z Przedsiębiorstwem Instalacyjno-Budowlanym Paweł Duszyński w Sulechowie ul. Poznańska 19. Kotłownia zasila w energię cieplną Sulechowski Dom Kultury, Zbór Kalwiński oraz Zamek przy Al. Wielkopolskiej. Zadanie zostało zrealizowane.</t>
  </si>
  <si>
    <t>Iluminacja świetlna Zboru Ariańskiego przy Al. Wielkopolskiej w Sulechowie</t>
  </si>
  <si>
    <t>Zgodnie z Zarządzeniem Burmistrza w sprawie ustalenia procedur udzielania zamówień publicznych przeprowadzono postępowanie na wykonanie oświetlenia zewnętrznego - iluminacja Zboru Ariańskiego przy Al. Wielkopolskiej w Sulechowie. Podpisano umowę nr GK.IV.7044-15/07 z Instalatorstwem Elektrycznym Henryk Okupski, Kargowa, Chwalim 98. Zamontowano 10 kpl. projektorów na murkach w tym: 7 kpl. typu CRICKET 26/71 70W, 2 kpl. typu BE8413 HIT-TC-CE 35W, 1 kpl. typu CRICKET 25 150W. Nadzór inwestorski nad realizacją zadania wykonał Zakład Usługowy "MAIWA" R.Wasik, Sulechów ul. Dąbrowskiego 5. Zadanie zrealizowano w całości.</t>
  </si>
  <si>
    <t>Wykonanie oświetlenia sceny w sali widowisko-projekcyjnej Zboru Ariańskiego przy Al. Wielkopolskiej w Sulechowie</t>
  </si>
  <si>
    <t>Gmina Sulechów       921        92109          6050</t>
  </si>
  <si>
    <t xml:space="preserve">Zadanie inwestycyjne zostało wykonane zgodnie z zawartą umową Nr BZ.2222-12/07 z dnia 06.11.2007r, z Firmą Usługową ART.-BUD Arletą Gawrońską z siedzibą w Babimoście ul. 28 Stycznia 2/7.  Oświetlenie sceny dostarczono i zamontowano. </t>
  </si>
  <si>
    <t>Przebudowa i kapitalny remont obiektu zamkowego i zagospodarowanie terenu przyległego w obrębie 1 miasta Sulechów, przy Al. Wielkopolskiej, na działce nr 583/3     etap: matryce (2007r.), etap: opracowanie dokumentacji projektowej (2007-2008r.)</t>
  </si>
  <si>
    <t>Gmina Sulechów   921                        92109         6050</t>
  </si>
  <si>
    <t>2007          2010</t>
  </si>
  <si>
    <t>W wyniku przetargu nieograniczonego, w dniu 04.12.2007 r. zawarto umowę nr BZ.342-80/07/ZP z Atelier-Projekt Krystyna Goińska z Zielonej Góry na kwotę 148.840,00 zł. Umowny termin zakończenia prac to 30.11.2008 r</t>
  </si>
  <si>
    <t>RAZEM (58 - 62) dział</t>
  </si>
  <si>
    <t>Budowa krytego basenu wraz z modernizacją stadionu miejskiego w Sulechowie                              etap: koncepcja zadania, matryce (2007r.), opracowanie dokumentacji projektowej (2007-2008r.)</t>
  </si>
  <si>
    <r>
      <t xml:space="preserve">Gmina Sulechów           </t>
    </r>
    <r>
      <rPr>
        <b/>
        <sz val="10"/>
        <rFont val="Arial"/>
        <family val="2"/>
      </rPr>
      <t xml:space="preserve">926 </t>
    </r>
    <r>
      <rPr>
        <sz val="10"/>
        <rFont val="Arial"/>
        <family val="0"/>
      </rPr>
      <t xml:space="preserve">          92601           6050</t>
    </r>
  </si>
  <si>
    <t>2007         2010</t>
  </si>
  <si>
    <t>W ramach zadania wykonano w szczególności: remont zmywalni (wymiana płytek i malowanie ścian), odnowienie gabinetu intendentki (malowanie i wymiana wykładziny). Adaptacja szatni na oddział przedszkolny polegała na: rozbiciu ścian w piwnicy, zamurowaniu otworów okiennych i otworu po wejściu do piwnicy, wymurowaniu ścianek działowych, wykopaniu wykopu i schodów przed wejściem do szatni, wykonaniu schodów, zamontowaniu 2 drzwi przeciwpożarowych, podmurowaniu fundamentów, położeniu płytek, wymalowaniu ścian, położeniu wykładzin, przerobieniu instalacji c.o. i elektrycznej. Wymieniono również powierzchnię dachu.</t>
  </si>
  <si>
    <t xml:space="preserve">RAZEM PRZEDSZKOLA (25-27)                                 rozdział </t>
  </si>
  <si>
    <t>28.</t>
  </si>
  <si>
    <t xml:space="preserve">Remont sali gimnastycznej i sanitariatów        w Gimnazjum w Pomorsku </t>
  </si>
  <si>
    <t>Gimnazjum Pomorsko                          801                          80110                   4270</t>
  </si>
  <si>
    <t xml:space="preserve">W ramach remontu sali gimnastycznej i sanitariatów wykonano: cyklinowanie podłogi, szpachlowanie, malowanie ścian i sufitów, montaż ścianek działowych, drzwi, wymieniono 3 okna, zainstalowano 2 sedesy, umywalkę i bojler elektryczny. </t>
  </si>
  <si>
    <t>29.</t>
  </si>
  <si>
    <t xml:space="preserve">A. Wymiana pokrycia dachu w budynku szkoły                     </t>
  </si>
  <si>
    <t>Gimnazjum nr 2                w Sulechowie                           801                          80110                   4270</t>
  </si>
  <si>
    <t>B. Remont korytarzy, wymiana okien, elewacja na budynku magazynu sprzętu sportowego</t>
  </si>
  <si>
    <t>C. Naprawa schodów od strony małego podwórza</t>
  </si>
  <si>
    <t>D. Konerwacja kotła c.o.</t>
  </si>
  <si>
    <t>E. Remont dachu na małej sali gimnastycznej</t>
  </si>
  <si>
    <t xml:space="preserve">            Razem (A-E)</t>
  </si>
  <si>
    <r>
      <t>W ramach remontów w Gimnazjum nr 2 zrealizowano w szczególności: demontaż eternitu i pokrycie blachą trapezową (ok. 448,12m</t>
    </r>
    <r>
      <rPr>
        <vertAlign val="superscript"/>
        <sz val="10"/>
        <rFont val="Arial"/>
        <family val="2"/>
      </rPr>
      <t>2</t>
    </r>
    <r>
      <rPr>
        <sz val="10"/>
        <rFont val="Arial"/>
        <family val="0"/>
      </rPr>
      <t>), wymalowano wszystkie korytarze oraz klatki schodowe, a także balustrady, grzejniki i rury. Naprawiono schody poprzez zerwanie okładzin z masy lastrykowej, usunięciu pęknięć konstrukcji schodów, położeniu płytek, zamontowaniu balustrady schodowej, pomalowaniu i wyrównaniu ścian. Przeprowadzono remont dachu na małej sali gimanstycznej polegający na rozbiórce pokrycia z papy i pokryciu nową papą termozgrzewalną. W budynku szkoły wymieniono 32 sztuki okien. Wykonano również konserwację kotła c.o.</t>
    </r>
  </si>
  <si>
    <t>RAZEM GIMNAZJA (28-29)                                    rozdział</t>
  </si>
  <si>
    <t>RAZEM (18-29)                                                      dział</t>
  </si>
  <si>
    <t>30.</t>
  </si>
  <si>
    <t>A. Remont elewacji z termoizolacją budynku świetlicy socjoterapeutycznej w budynku Domu Dziennego Pobytu przy ul. Nowej 27 w Sulechowie</t>
  </si>
  <si>
    <r>
      <t xml:space="preserve">Gmina Sulechów                              </t>
    </r>
    <r>
      <rPr>
        <b/>
        <sz val="10"/>
        <rFont val="Arial"/>
        <family val="2"/>
      </rPr>
      <t xml:space="preserve">851  </t>
    </r>
    <r>
      <rPr>
        <sz val="10"/>
        <rFont val="Arial"/>
        <family val="2"/>
      </rPr>
      <t xml:space="preserve">                             85154                           4270 </t>
    </r>
  </si>
  <si>
    <t>W wyniku przeprowadzonego postępowania na podstawie Zarządzenia Burmistrza Sulechowa Nr 0152-21/2006 z dnia 11.12.2006 r. elewację wraz z ociepleniem budynku wykonywał Zakład Budowlany AD-REM Adam Olszewski z Sulechowa zgodnie z umową Nr BZ.2222-9/07 z dnia 24.07.2007 r. Zadanie zostało zakończone.</t>
  </si>
  <si>
    <t>31.</t>
  </si>
  <si>
    <t>Remont pomieszczeń oraz adaptacja pomieszczenia na aneks kuchenny Centrum Usług Socjalnych, Kruszyna 5</t>
  </si>
  <si>
    <t>Ośrodek Pomocy Społecznej                      w Sulechowie              852                       85203                          4270</t>
  </si>
  <si>
    <t>W ramach zadania wykonano: malowanie pomieszczeń (sala rehabilitacyjna, sanitariaty, gabinet lekarski), wymiana wykładziny na terakotę i panele podłogowe oraz zaadaptowano pomieszczenie na aneks kuchenny.</t>
  </si>
  <si>
    <t>A. Wymiana rynien, parapetów, remont schodów do kotłowni, ul. Nowa 27 w Sulechowie</t>
  </si>
  <si>
    <t>Ośrodek Pomocy Społecznej                      w Sulechowie    852                      85219                4270</t>
  </si>
  <si>
    <t>32.</t>
  </si>
  <si>
    <t>B. Przebudowa i rozbudowa placu zabaw ul. Nowa 27, Dom Dziennego Pobytu</t>
  </si>
  <si>
    <t>852                       85219                          4270</t>
  </si>
  <si>
    <t>C. Remont pomieszczeń dla dzieci do lat 3 w Domu Dziennego Pobytu ul. Nowa 27                w Sulechowie</t>
  </si>
  <si>
    <t>RAZEM (A+B+C)</t>
  </si>
  <si>
    <t>Wykonano w szczególności: wymiana rynien, parapetów, remont schodów do kotłowni, wykonano przebudowę i rozbudowę placu zabaw przy Domu Dziennego Pobytu polegającego na dokupieniu zestawu zabawowego (bujaki, karuzela, huśtawka).</t>
  </si>
  <si>
    <t xml:space="preserve">Razem(31 - 32)                                               dział </t>
  </si>
  <si>
    <t>33.</t>
  </si>
  <si>
    <t>Konserwacja, naprawa i utrzymanie urządzeń oświetleniowych we właściwym stanie technicznym w mieście i gminie</t>
  </si>
  <si>
    <t>Gmina Sulechów     900                        90015                      4270</t>
  </si>
  <si>
    <t xml:space="preserve">W ramach wydatkowanej kwoty zakupiono usługi oświetleniowe oraz remontowe, naprawcze, konserwacyjne instalacji oświetlenia drogowego. Przeprowadzono postępowanie w formie przetargu nieograniczonego na konserwację, naprawę i utrzymanie urządzeń oświetleniowych we właściwym stanie technicznym w mieście i gminie. Podpisano umowę nr BZ.342-10/07 z Zakładem Instalatorstwa Elektrycznego H.Ciesielski w Sulechowie. Zgodnie z umową wykonano naprawy urządzeń oświetlenia drogowego w parkach oraz obwodach oświetlenia ulic, wykonano tymczasowe punkty zasilania w związku z organizowanymi imprezami, wykonano naprawy instalacji w CPU. Zadanie zrealizowano. Przeprowadzono postępowanie w trybie z wolnej ręki po negocjacjach z jednym wykonawcą na świadczenie usług oświetleniowych. W dniu 03.01.2007 r. podpisano umowę nr GK.342-1/07 z "ENEA"S.A. ul. Nowowiejskiego11, Poznań, Oddział Dystrybucji Zielona Góra. W ramach umowy "ENEA"S.A. Oddział Dystrybucji w Zielonej Górze wykonywał usługi oświetleniowe dróg, ulic i placów publicznych na terenie Gminy Sulechów, przy których posiada urządzenia oświetleniowe przeznaczone do tego celu wraz z zamontowanymi oprawami, obejmujące 2166 punktów świetlenych. </t>
  </si>
  <si>
    <t>34.</t>
  </si>
  <si>
    <t>ODSETKI OD NIETERMINOWYCH WPŁAT Z TYTUŁU PODATKÓW  I OPŁAT</t>
  </si>
  <si>
    <t>WPŁYWY Z INNYCH OPŁAT STANOWIĄCYCH DOCHODY JEDNOSTEK SAMORZĄDU TERYTORIALNEGO NA PODSTAWIE USTAW</t>
  </si>
  <si>
    <t>0410</t>
  </si>
  <si>
    <t>WPŁYWY Z OPŁATY SKARBOWEJ</t>
  </si>
  <si>
    <t>0460</t>
  </si>
  <si>
    <t>WPŁYWY Z OPŁATY EKSPLOATACYJNEJ</t>
  </si>
  <si>
    <t>0480</t>
  </si>
  <si>
    <t>WPŁYWY Z OPŁAT ZA WYDAWANIE ZEZWOLEŃ NA SPRZEDAŻ ALKOHOLU</t>
  </si>
  <si>
    <t>0490</t>
  </si>
  <si>
    <t>WPŁYWY Z INNYCH LOKALNYCH OPŁAT POBIERANYCH PRZEZ JEDNOSTKI SAMORZĄDU TERYTORIALNEGO NA PODSTAWIE ODRĘBNYCH USTAW</t>
  </si>
  <si>
    <t>0590</t>
  </si>
  <si>
    <t>UDZIAŁY GMIN W PODATKACH STANOWIĄCYCH DOCHÓD BUDŻETU PAŃSTWA</t>
  </si>
  <si>
    <t>0010</t>
  </si>
  <si>
    <t>PODATEK DOCHODOWY OD OSÓB FIZYCZNYCH</t>
  </si>
  <si>
    <t>0020</t>
  </si>
  <si>
    <t>PODATEK DOCHODOWY OD OSÓB PRAWNYCH</t>
  </si>
  <si>
    <t>RÓŻNE ROZLICZENIA</t>
  </si>
  <si>
    <t>CZĘŚĆ OŚWIATOWA SUBWENCJI OGÓLNEJ DLA JEDNOSTEK SAMORZĄDU TERYTORIALNEGO</t>
  </si>
  <si>
    <t>2920</t>
  </si>
  <si>
    <t>SUBWENCJE OGÓLNE  Z BUDŻETU PAŃSTWA</t>
  </si>
  <si>
    <t>CZĘŚĆ WYRÓWNAWCZA SUBWENCJI OGÓLNEJ DLA GMIN</t>
  </si>
  <si>
    <t>RÓŻNE  ROZLICZENIA FINANSOWE</t>
  </si>
  <si>
    <t>CZĘŚĆ RÓWNOWAŻĄCA SUBWENCJI OGÓLNEJ DLA GMIN</t>
  </si>
  <si>
    <t>OŚWIATA I WYCHOWANIE</t>
  </si>
  <si>
    <t xml:space="preserve">SZKOŁY PODSTAWOWE </t>
  </si>
  <si>
    <t>0690</t>
  </si>
  <si>
    <t>WPŁYWY Z RÓŻNYCH OPŁAT</t>
  </si>
  <si>
    <t>0830</t>
  </si>
  <si>
    <t>WPŁYWY Z USŁUG</t>
  </si>
  <si>
    <t>0970</t>
  </si>
  <si>
    <t>WPŁYWY Z RÓŻNYCH DOCHODÓW</t>
  </si>
  <si>
    <t>PRZEDSZKOLA</t>
  </si>
  <si>
    <t>GIMNAZJA</t>
  </si>
  <si>
    <t>2900</t>
  </si>
  <si>
    <t>WPŁYWY Z WPŁAT GMIN I POWIATÓW NA RZECZ INNYCH JEDNOSTEK SAMORZĄDU TERYTORIALNEGO ORAZ ZWIĄZKÓW GMIN LUB ZWIĄZKÓW POWIATÓW NA DOFINANSOWANIE ZADAŃ BIEŻĄCYCH</t>
  </si>
  <si>
    <t>POZOSTAŁA DZIAŁALNOŚĆ</t>
  </si>
  <si>
    <t>2030</t>
  </si>
  <si>
    <t>DOTACJE CELOWE OTRZYMANE Z BUDŻETU PAŃSTWA NA REALIZACJĘ WŁASNYCH ZADAŃ BIEŻĄCYCH GMIN (ZWIĄZKÓW GMIN)</t>
  </si>
  <si>
    <t>POMOC SPOŁECZNA</t>
  </si>
  <si>
    <t>OŚRODKI WSPARCIA</t>
  </si>
  <si>
    <t>2010</t>
  </si>
  <si>
    <t>DOTACJE CELOWE OTRZYMANE  Z BUDŻETU PAŃSTWA NA REALIZACJĘ ZADAŃ BIEŻĄCYCH Z ZAKRESU ADMINISTRACJI RZĄDOWEJ ORAZ INNYCH ZADAŃ ZLECONYCH GMINIE (ZWIĄZKOM GMIN) USTAWAMI</t>
  </si>
  <si>
    <t>ŚWIADCZENIA RODZINNE, ZALICZKA ALIMENTACYJNA ORAZ SKŁADKI NA UBEZPIECZENIA EMERYTALNE I RENTOWE Z UBEZPIECZENIA SPOŁECZNEGO</t>
  </si>
  <si>
    <t>DOTACJE CELOWE OTRZYMANE   Z BUDŻETU PAŃSTWA NA REALIZACJĘ ZADAŃ BIEŻĄCYCH Z ZAKRESU ADMINISTRACJI RZĄDOWEJ ORAZ INNYCH ZADAŃ ZLECONYCH GMINIE (ZWIĄZKOM GMIN) USTAWAMI</t>
  </si>
  <si>
    <t>DOCHODY JEDNOSTEK SAMORZĄDU TERYTORIALNEGO ZWIĄZANE Z REALIZACJĄ ZADAŃ Z ZAKRESU ADMINISTRACJI RZĄDOWEJ ORAZ INNYCH ZADAŃ ZLECONYCH USTWAMI</t>
  </si>
  <si>
    <t>SKŁADKI NA UBEZPIECZENIE ZDROWOTNE OPŁACANE ZA OSOBY POBIERAJĄCE NIEKTÓRE ŚWIADCZENIA Z POMOCY SPOŁECZNEJ ORAZ NIEKTÓRE ŚWIADCZENIA RODZINNE</t>
  </si>
  <si>
    <t>ZASIŁKI I POMOC W NATURZE ORAZ SKŁADKI NA UBEZPIECZENIA EMERYTALNE I RENTOWE</t>
  </si>
  <si>
    <t>OŚRODKI POMOCY SPOŁECZNEJ</t>
  </si>
  <si>
    <t>USŁUGI OPIEKUŃCZE I SPECJALISTYCZNE USŁUGI OPIEKUŃCZE</t>
  </si>
  <si>
    <t>DOTACJE CELOWE OTRZYMANE Z BUDŻETU PAŃSTWA NA REALIZACJĘ ZADAŃ BIEŻĄCYCH Z ZAKRESU ADMINISTRACJI RZĄDOWEJ ORAZ INNYCH ZADAŃ ZLECONYCH GMINIE (ZWIĄZKOM GMIN) USTAWAMI</t>
  </si>
  <si>
    <t>2360</t>
  </si>
  <si>
    <t>DOCHODY JEDNOSTEK SAMORZĄDU TERYTORIALNEGO ZWIĄZANE                          Z REALIZACJĄ ZADAŃ Z ZAKRESU ADMINISTRACJI RZĄDOWEJ ORAZ INNYCH ZADAŃ ZLECONYCH USTAWAMI</t>
  </si>
  <si>
    <t>USUWANIE SKUTKÓW KLĘSK ŻYWIOŁOWYCH</t>
  </si>
  <si>
    <t>DOTACJE CELOWE OTRZYMANE  Z BUDŻETU PAŃSTWA NA REALIZACJĘ WŁASNYCH ZADAŃ BIEŻĄCYCH GMIN (ZWIĄZKÓW GMIN)</t>
  </si>
  <si>
    <t>EDUKACYJNA OPIEKA WYCHOWAWCZA</t>
  </si>
  <si>
    <t>POMOC MATERIALNA DLA UCZNIÓW</t>
  </si>
  <si>
    <t>GOSPODARKA KOMUNALNA I OCHRONA ŚRODOWISKA</t>
  </si>
  <si>
    <t>GOSPODARKA ŚCIEKOWA I OCHRONA WÓD</t>
  </si>
  <si>
    <t>DOTACJE OTRZYMANE Z FUNDUSZY CELOWYCH NA FINANSOWANIE                          LUB DOFINANSOWANIE KOSZTÓW REALIZACJI INWESTYCJI I ZAKUPÓW INWESTYCYJNYCH JEDNOSTEK SEKTORA FINANSÓW PUBLICZNYCH</t>
  </si>
  <si>
    <t>UTRZYMANIE ZIELENI W MIASTACH I GMINACH</t>
  </si>
  <si>
    <t>2440</t>
  </si>
  <si>
    <t>DOTACJE OTRZYMANE Z FUNDUSZY CELOWYCH NA REALIZACJĘ ZADAŃ BIEŻĄCYCH JEDNOSTEK SEKTORA FINANSÓW PUBLICZNYCH</t>
  </si>
  <si>
    <t>KULTURA I OCHRONA DZIEDZICTWA NARODOWEGO</t>
  </si>
  <si>
    <t>DOMY I OŚRODKI KULTURY, ŚWIETLICE I KLUBY</t>
  </si>
  <si>
    <t>6298</t>
  </si>
  <si>
    <t xml:space="preserve">ŚRODKI NA DOFINANSOWANIE WŁASNYCH INWESTYCJI GMIN (ZWIĄZKÓW GMIN), POWIATÓW (ZWIĄZKÓW POWIATÓW), SAMORZĄDÓW  WOJEWÓDZTW, POZYSKANE Z INNYCH ŹRÓDEŁ. FINANSOWANIE PROGRAMÓW  I PROJEKTÓW ZE ŚRODKÓW FUNDUSZY STRUKTURALNYCH, FUNDUSZU SPÓJNOŚCI ORAZ Z FUNDUSZY UNIJNYCH FINANSUJĄCYCH WSPÓLNĄ POLITYKĘ ROLNĄ                                              </t>
  </si>
  <si>
    <t>6339</t>
  </si>
  <si>
    <t>DOTACJE CELOWE OTRZYMANE Z BUDŻETU PAŃSTWA NA REALIZACJĘ INWESTYCJI I ZAKUPÓW INWESTYCYJNYCH WŁASNYCH GMIN (ZWIĄZKÓW GMIN). WSPÓŁFINANSOWANIE PROGRAMÓW I PROJEKTÓW REALIZOWANYCH ZE ŚRODKÓW Z FUNDUSZY STRUKTURALNYCH, FUNDUSZU SPÓJNOŚCI ORAZ Z FUNDUSZY UNIJNYCH FINANSUJĄCYCH WSPÓLNĄ POLITYKĘ ROLNĄ</t>
  </si>
  <si>
    <t>KULTURA FIZYCZNA I SPORT</t>
  </si>
  <si>
    <t>ZADANIA W ZAKRESIE KULTURY FIZYCZNEJ  I SPORTU</t>
  </si>
  <si>
    <t>0960</t>
  </si>
  <si>
    <t>OTRZYMANE SPADKI, ZAPISY I DAROWIZNY W POSTACI PIENIĘŻNEJ</t>
  </si>
  <si>
    <t>ŚRODKI NA DOFINANSOWANIE WŁASNYCH ZADAŃ BIEŻĄCYCH GMIN (ZWIĄZKÓW GMIN), POWIATÓW (ZWIĄZKÓW POWIATÓW), SAMORZĄDÓW WOJEWÓDZTW, POZYSKANE Z INNYCH ŹRÓDEŁ</t>
  </si>
  <si>
    <t>ŚRODKI NA DOFINANSOWANIE WŁASNYCH ZADAŃ BIEŻĄCYCH GMIN (ZWIĄZKÓW GMIN), POWIATÓW (ZWIĄZKÓW POWIATÓW), SAMORZĄDÓW WOJEWÓDZTW, POZYSKANE Z INNYCH ŹRÓDEŁ. FINANSOWANIE PROGRAMÓW I PROJEKTÓW ZE ŚRODKÓW FUNDUSZY STRUKTURALNYCH, FUNDUSZU SPÓJNOŚCI ORAZ Z FUNDUSZY UNIJNYCH FINANSUJĄCYCH WSPÓLNĄ POLITYKĘ ROLNĄ</t>
  </si>
  <si>
    <t>OCHRONA ZDROWIA</t>
  </si>
  <si>
    <t>PRZECIWDZIAŁANIE ALKOHOLIZMOWI</t>
  </si>
  <si>
    <t>-</t>
  </si>
  <si>
    <t>dochodów budżetowych Gminy Sulechów</t>
  </si>
  <si>
    <t>WPŁYWY Z OPŁATY ZA KONCESJE                          I LICENCJE</t>
  </si>
  <si>
    <t>DOTACJE OTRZYMANE Z FUNDUSZY CELOWYCH NA FINANSOWANIE LUB DOFINANSOWANIE KOSZTÓW REALIZACJI INWESTYCJI I ZAKUPÓW INWESTYCYJNYCH JEDNOSTEK SEKTORA FINANSÓW PUBLICZNYCH</t>
  </si>
  <si>
    <t>01095</t>
  </si>
  <si>
    <t>za okres od 1 stycznia do 31 grudnia 2007r.</t>
  </si>
  <si>
    <t>w złotych</t>
  </si>
  <si>
    <t>TRANSPORT I ŁĄCZNOŚĆ</t>
  </si>
  <si>
    <t>Wyszczególnienie</t>
  </si>
  <si>
    <t xml:space="preserve">Plan po zmianach              </t>
  </si>
  <si>
    <t>%   wykonania         7:6</t>
  </si>
  <si>
    <t>OGÓŁEM DOCHODY (1- 16)</t>
  </si>
  <si>
    <t xml:space="preserve">wykonanie </t>
  </si>
  <si>
    <t>OCHOTNICZE STRAŻE POŻARNE</t>
  </si>
  <si>
    <t>WPŁYWY Z TYTUŁU POMOCY FINANSOWEJ UDZIELANEJ MIĘDZY JEDNOSTKAMI SAMORZĄDU TERYTORIALNEGO NA DOFINANSOWANIE WŁASNYCH ZADAŃ INWESTYCYJNYCH I ZAKUPÓW INWESTYCYJNYCH</t>
  </si>
  <si>
    <t>ŚRODKI NA DOFINANSOWANIE WŁASNYCH ZADAŃ BIEŻĄCYCH GMIN (ZWIĄZKÓW GMIN), POWIATÓW (ZWIĄZKÓW POWIATÓW), SAMORZĄDÓW WOJEWÓDZTW, POZYSKANE Z INNYCH ŹRÓDEŁ WSPÓŁFINANSOWANIE PROGRAMÓW  I PROJEKTÓW REALIZOWANYCH ZE ŚRODKÓW Z FUNDUSZY STRUKTURALNYCH, FUNDUSZU SPÓJNOŚCI ORAZ Z FUNDUSZY UNIJNYCH FINANSUJĄCYCH WSPÓLNĄ POLITYKĘ ROLNĄ</t>
  </si>
  <si>
    <t>ŚRODKI NA DOFINANSOWANIE WŁASNYCH INWESTYCJI GMIN (ZWIĄZKÓW GMIN), POWIATÓW (ZWIĄZKÓW POWIATÓW), SAMORZĄDÓW WOJEWÓDZTW, POZYSKANE Z INNYCH ŹRÓDEŁ</t>
  </si>
  <si>
    <t>Załącznik nr 14</t>
  </si>
  <si>
    <t>Plan i wykonanie dotacji celowych na zadania własne Gminy Sulechów</t>
  </si>
  <si>
    <t>realizowane przez podmioty należące</t>
  </si>
  <si>
    <t>i nienależące do sektora finansów publicznych</t>
  </si>
  <si>
    <t>za 2007r.</t>
  </si>
  <si>
    <t>Nazwa zadania</t>
  </si>
  <si>
    <t>Kwota dotacji w roku 2007r.</t>
  </si>
  <si>
    <t>Wykonanie</t>
  </si>
  <si>
    <t>% wykonania 7:6</t>
  </si>
  <si>
    <t>OGÓŁEM (1 - 4)</t>
  </si>
  <si>
    <t>Zadania ratownictwa górskiego i wodnego</t>
  </si>
  <si>
    <t>Dotacja celowa z budżetu na finansowanie lub dofinansowanie zadań zleconych do realizacji stowarzyszeniom</t>
  </si>
  <si>
    <t>1. Organizacja pomocy oraz ratowanie osób na wodach śródlądowych:</t>
  </si>
  <si>
    <t>- Wodne Ochotnicze Pogotowie Ratunkowe           w Zielonej Górze</t>
  </si>
  <si>
    <t>Pozostała działalność</t>
  </si>
  <si>
    <t>1. Zadania w zakresie bezpieczeństwa publicznego "Turniej Zebra":</t>
  </si>
  <si>
    <t>- Związek Harcerstwa Polskiego, Komenda Hufca Babimojsko-Sulechowskiego</t>
  </si>
  <si>
    <t>Budowa ciągu spacerowo - jezdnego z oświetleniem oraz wieżą widokową,</t>
  </si>
  <si>
    <t>Budowa slipu oraz pomostów cumowniczych dla małych jednostek,</t>
  </si>
  <si>
    <t>Wykonanie pola biwakowego wraz z zagospodarowaniem terenu.</t>
  </si>
  <si>
    <t>wolne środki (własne)</t>
  </si>
  <si>
    <t>etap: matryce</t>
  </si>
  <si>
    <t xml:space="preserve">środki własne </t>
  </si>
  <si>
    <t>etap:opracowanie dokumentacji projektowej</t>
  </si>
  <si>
    <t>2007-2008</t>
  </si>
  <si>
    <t>etap: realizacja</t>
  </si>
  <si>
    <t>2008-2009</t>
  </si>
  <si>
    <t>udział gminy w projekcie</t>
  </si>
  <si>
    <t>Gospodarka mieszkaniowa</t>
  </si>
  <si>
    <t>1. Budowa mieszkań socjalnych w Sulechowie przy ulicy Piaskowej</t>
  </si>
  <si>
    <t>Środki własne (kredyt)</t>
  </si>
  <si>
    <t>2006          2009</t>
  </si>
  <si>
    <t>dotacja celowa z budżetu państwa (16,4%)</t>
  </si>
  <si>
    <t>Administracja Publiczna</t>
  </si>
  <si>
    <t>1.Samorządowa platforma cyfrowa ustawicznego szkolenia kadr oraz rozwoju e-usług publicznych</t>
  </si>
  <si>
    <t>Beneficjent Lider Fundacja Informatyki                          i Zarządzania (FIiZ) z Łodzi                       Partner Gmina Sulechów</t>
  </si>
  <si>
    <t>Urzędy gmin (miast i miast na prawach powiatu)</t>
  </si>
  <si>
    <t>środki NMF i MFEOG (84,7%)</t>
  </si>
  <si>
    <t>środki własne (15,3%), kredyt</t>
  </si>
  <si>
    <r>
      <t xml:space="preserve">Kurs wskazany w ogłoszeniu o naborze wniosków w ramach MFEOG i NMF - </t>
    </r>
    <r>
      <rPr>
        <b/>
        <sz val="8"/>
        <rFont val="Arial"/>
        <family val="2"/>
      </rPr>
      <t>3,9362 PLN</t>
    </r>
  </si>
  <si>
    <t>środki własne (15,3%)</t>
  </si>
  <si>
    <t>Oświata i Wychowanie</t>
  </si>
  <si>
    <t>Program rozwoju bazy sportowej</t>
  </si>
  <si>
    <t>Szkoły podstawowe</t>
  </si>
  <si>
    <t>1. Budowa sali sportowej przy Szkole Podstawowej  nr 1 w Sulechowie</t>
  </si>
  <si>
    <t xml:space="preserve">Etap I - budowa sali                  </t>
  </si>
  <si>
    <t>2004-2006</t>
  </si>
  <si>
    <t>Etap II zagospodarowanie terenu: budowa boiska wielofunkcyjnego, bieżni prostej i skoczni uniwersalnej wraz z wyposażeniem oraz drogi, dojścia i parkingu</t>
  </si>
  <si>
    <t>środki FRKF</t>
  </si>
  <si>
    <t>środki własne, kredyt</t>
  </si>
  <si>
    <t xml:space="preserve">2. Budowa boiska wielofunkcyjnego, bieżni prostej i skoczni uniwersalnej wraz z wyposażeniem oraz drogi, dojścia i parkingu przy Zespole Szkół w Sulechowie                       </t>
  </si>
  <si>
    <t xml:space="preserve">  Gmina Sulechów</t>
  </si>
  <si>
    <t>2006-2009</t>
  </si>
  <si>
    <t>Etap I - projekt</t>
  </si>
  <si>
    <t>2006-2007</t>
  </si>
  <si>
    <t>Etap II - realizacja</t>
  </si>
  <si>
    <t>środki FRKF 30%</t>
  </si>
  <si>
    <t>środki własne (kredyt)</t>
  </si>
  <si>
    <t>3. Remont fragmentu budynku wraz z izolacją ścian fundamentowych obiektu pałacowego - Gimnazjum Publiczne w Pomorsku</t>
  </si>
  <si>
    <t>Gimnazja</t>
  </si>
  <si>
    <t>2006         2009</t>
  </si>
  <si>
    <t>Środki własne, kredyt</t>
  </si>
  <si>
    <t>Dotacja Min. Kult. i Dziedz. Narod.</t>
  </si>
  <si>
    <t>środki własne (dokumentacja)</t>
  </si>
  <si>
    <t>Pomoc Społeczna</t>
  </si>
  <si>
    <t>1. Modernizacja i adaptacja pomieszczeń obiektu Centrum Usług Socjalnych  w Kruszynie</t>
  </si>
  <si>
    <t>2006-2008</t>
  </si>
  <si>
    <t>Etap I opracowanie dokumentacji projektowej</t>
  </si>
  <si>
    <t>środki z UE   (76%)</t>
  </si>
  <si>
    <t>Etap II opracowanie studium wykonalności i realizacja</t>
  </si>
  <si>
    <t>środki własne (24%), kredyt</t>
  </si>
  <si>
    <t>opracowanie studium wykonalności</t>
  </si>
  <si>
    <t>Gospodarka Komunalna                i Ochrona Środowiska</t>
  </si>
  <si>
    <t>Program Kanalizacji Gminy</t>
  </si>
  <si>
    <t xml:space="preserve">Gmina Sulechów                   </t>
  </si>
  <si>
    <t>1. Budowa kanalizacji w Kalsku</t>
  </si>
  <si>
    <t>2005-2007</t>
  </si>
  <si>
    <t>środki WFOŚiGW (umorzenie i dotacja)</t>
  </si>
  <si>
    <t>środki GFOŚiGW</t>
  </si>
  <si>
    <t>środki PFOŚiGW</t>
  </si>
  <si>
    <t xml:space="preserve">2. Budowa kanalizacji                        w Cigacicach, w Górkach Małych, w Górzykowie, w Nowym Świecie                     </t>
  </si>
  <si>
    <t xml:space="preserve">Gmina Sulechów                  </t>
  </si>
  <si>
    <t>2006-2010</t>
  </si>
  <si>
    <t>Etap I projekt</t>
  </si>
  <si>
    <t>2006       2007</t>
  </si>
  <si>
    <t>Etap III realizacja</t>
  </si>
  <si>
    <t>2009          2011</t>
  </si>
  <si>
    <t>środki z UE  (85%)</t>
  </si>
  <si>
    <t>śr. własne GFOŚiGW(15%)</t>
  </si>
  <si>
    <t>3. Budowa kanalizacji od ulicy Wiejskiej w Sulechowie i Brzezie k.Sulechowa - lewa strona</t>
  </si>
  <si>
    <t>Etap I Projekt</t>
  </si>
  <si>
    <t>Etap II opr. studium wykonalności - zał. do wniosku o środki z UE</t>
  </si>
  <si>
    <r>
      <t>Administracja Publiczna</t>
    </r>
    <r>
      <rPr>
        <sz val="9"/>
        <rFont val="Arial"/>
        <family val="2"/>
      </rPr>
      <t xml:space="preserve"> </t>
    </r>
  </si>
  <si>
    <t>Lubuski Regionalny Program Operacyjny                                           1. Rewitalizacja budynku ratusza z kolorystyką (wraz z wymianą polbruku na bruk wokół budynku)</t>
  </si>
  <si>
    <t>2007       2009</t>
  </si>
  <si>
    <t>Środki z UE (73%)</t>
  </si>
  <si>
    <t>Środki własne ( 27%), kredyt</t>
  </si>
  <si>
    <t>1. Adaptacja Zboru Ariańskiego przy   Al. Wielkopolskiej                          w Sulechowie na salę widowiskowo-projekcyjną</t>
  </si>
  <si>
    <t xml:space="preserve">Gmina Sulechów          </t>
  </si>
  <si>
    <t xml:space="preserve">etap: realizacja   </t>
  </si>
  <si>
    <r>
      <t xml:space="preserve">środki UE    ZPORR </t>
    </r>
    <r>
      <rPr>
        <sz val="9"/>
        <rFont val="Arial"/>
        <family val="2"/>
      </rPr>
      <t xml:space="preserve">(51,82%) </t>
    </r>
    <r>
      <rPr>
        <sz val="9"/>
        <rFont val="Arial"/>
        <family val="2"/>
      </rPr>
      <t xml:space="preserve">  </t>
    </r>
  </si>
  <si>
    <t>dotacja z budżetu państwa(10%)</t>
  </si>
  <si>
    <r>
      <t xml:space="preserve">środki własne </t>
    </r>
    <r>
      <rPr>
        <sz val="9"/>
        <rFont val="Arial"/>
        <family val="2"/>
      </rPr>
      <t xml:space="preserve">(38,18%), </t>
    </r>
    <r>
      <rPr>
        <sz val="9"/>
        <rFont val="Arial"/>
        <family val="2"/>
      </rPr>
      <t>kredyt</t>
    </r>
  </si>
  <si>
    <t>wartość zadania wg wniosku o dofinansowanie do UE - wydatki kwalifikowane</t>
  </si>
  <si>
    <t>6050           razem</t>
  </si>
  <si>
    <t>Wydatki niekwalifikowane</t>
  </si>
  <si>
    <t>Ogółem wydatki kwalifikowane i wydatki niekwalifikowane</t>
  </si>
  <si>
    <t>2. Przebudowa i kapitalny remont obiektu zamkowego z zagospodarowanie terenu przyległego w obrębie 1 miasta Sulechów, przy Al. Wielkopolskiej, na działce nr 583/3</t>
  </si>
  <si>
    <t>wolne środki</t>
  </si>
  <si>
    <t>etap: opracowanie dokumentacji projektowej</t>
  </si>
  <si>
    <t>Środki z UE (75%) z LRPO</t>
  </si>
  <si>
    <t>2009-2010</t>
  </si>
  <si>
    <t>środki włane (25%)</t>
  </si>
  <si>
    <t>Kultura Fizyczna i Sport</t>
  </si>
  <si>
    <t>Obiekty sportowe</t>
  </si>
  <si>
    <t>Budowa krytego basenu wraz z modernizacją stadionu miejskiego w Sulechowie</t>
  </si>
  <si>
    <t>2007    2010</t>
  </si>
  <si>
    <t>etap: koncepcja zadania, matryce</t>
  </si>
  <si>
    <t>środki z UE (75%)</t>
  </si>
  <si>
    <t>2009     2010</t>
  </si>
  <si>
    <t>środki własne (25%)</t>
  </si>
  <si>
    <t>OGÓŁEM:</t>
  </si>
  <si>
    <t xml:space="preserve">(1 - 21) </t>
  </si>
  <si>
    <t>Objaśnienia:</t>
  </si>
  <si>
    <t>SPO</t>
  </si>
  <si>
    <t>Sektorowy Program Operacyjny, UE</t>
  </si>
  <si>
    <t>ZPORR</t>
  </si>
  <si>
    <t>Zintegrowany Program Operacyjny Rozwoju Regionalnego, UE</t>
  </si>
  <si>
    <t>INTERREG</t>
  </si>
  <si>
    <t>Program INTERREG III A (Inicjatywa Wspólnotowa Polska, Niemcy), UE</t>
  </si>
  <si>
    <t xml:space="preserve">GFOŚiGW              </t>
  </si>
  <si>
    <t>Gminny Fundusz Ochrony Środowiska i Gospodarki Wodnej</t>
  </si>
  <si>
    <t xml:space="preserve">FRKF </t>
  </si>
  <si>
    <t xml:space="preserve">Fundusz Rozwoju Kultury Fizycznej </t>
  </si>
  <si>
    <t>NMF i MFEOG</t>
  </si>
  <si>
    <t>Norweski Mechanizm Finansowy i Mechanizm Finansowy Europejskiego Obszaru Gospodarczego</t>
  </si>
  <si>
    <t>PFOŚiGW</t>
  </si>
  <si>
    <t>Powiatowy Fundusz Ochrony Środowiska i Gospodarki Wodnej</t>
  </si>
  <si>
    <t>WFOŚiGW</t>
  </si>
  <si>
    <t>Wojewódzki Fundusz Ochrony Środowiska i Gospodarki Wodnej</t>
  </si>
  <si>
    <t>LRPO</t>
  </si>
  <si>
    <t>Załącznik Nr 4</t>
  </si>
  <si>
    <t>wydatków budżetowych Gminy Sulechów</t>
  </si>
  <si>
    <t>za okres od 1 stycznia do 31 grudnia  2007r.</t>
  </si>
  <si>
    <t>Lp</t>
  </si>
  <si>
    <t>Rodzaje wydatków</t>
  </si>
  <si>
    <t xml:space="preserve">Plan po zmianach </t>
  </si>
  <si>
    <t xml:space="preserve">% wykonania                                         7:6           </t>
  </si>
  <si>
    <t xml:space="preserve">  RAZEM WYDATKI (1-17)</t>
  </si>
  <si>
    <t>Z TEGO:</t>
  </si>
  <si>
    <t>1. WYDATKI BIEŻĄCE (A+B+C+D+E+F)</t>
  </si>
  <si>
    <t>W TYM:</t>
  </si>
  <si>
    <t>A) WYNAGRODZENIA (§§ 4010, 4040, 4100, 4170, 4178, 4179)</t>
  </si>
  <si>
    <t>B) POCHODNE OD WYNAGRODZEŃ (§§ 4110, 4118, 4119 4120, 4128, 4129)</t>
  </si>
  <si>
    <t>C) DOTACJE (§§ 2310, 2480, 2710, 2720, 2820, 3000)</t>
  </si>
  <si>
    <t>D) WYDATKI NA OBSŁUGĘ DŁUGU (§ 8070)</t>
  </si>
  <si>
    <t>E) REMONTY (§ 4270)</t>
  </si>
  <si>
    <t>2. WYDATKI MAJĄTKOWE (§§ 6050, 6058, 6059, 6060, 6300)</t>
  </si>
  <si>
    <t>3. RAZEM (1+2)</t>
  </si>
  <si>
    <r>
      <t>1</t>
    </r>
    <r>
      <rPr>
        <b/>
        <sz val="14"/>
        <rFont val="Arial CE"/>
        <family val="0"/>
      </rPr>
      <t>.</t>
    </r>
  </si>
  <si>
    <t>01008</t>
  </si>
  <si>
    <t>MELIORACJE WODNE</t>
  </si>
  <si>
    <t xml:space="preserve">ZAKUP USŁUG REMONTOWYCH                                       </t>
  </si>
  <si>
    <t>OPŁATY NA RZECZ BUDŻETU PAŃSTWA</t>
  </si>
  <si>
    <t>WYDATKI INWESTYCYJNE JEDNOSTEK BUDŻETOWYCH</t>
  </si>
  <si>
    <t>01030</t>
  </si>
  <si>
    <t>IZBY ROLNICZE</t>
  </si>
  <si>
    <t>WPŁATY GMIN NA RZECZ IZB ROLNICZYCH W WYSOKOŚCI 2% UZYSKANYCH WPŁYWÓW Z PODATKU ROLNEGO</t>
  </si>
  <si>
    <t>WYDATKI INWESTYCYJNE JEDNOSTEK BUDŻETOWYCH.                                                      FINANSOWANIE PROGRAMÓW   I PROJEKTÓW ZE ŚRODKÓW FUNDUSZY STRUKTURALNYCH, FUNDUSZU SPÓJNOŚCI ORAZ Z FUNDUSZY UNIJNYCH FINANSUJĄCYCH WSPÓLNĄ POLITYKĘ ROLNĄ</t>
  </si>
  <si>
    <t>WYDATKI INWESTYCYJNE JEDNOSTEK BUDŻETOWYCH.                                                      WSPÓŁFINANSOWANIE PROGRAMÓW   I PROJEKTÓW ZE ŚRODKÓW FUNDUSZY STRUKTURALNYCH, FUNDUSZU SPÓJNOŚCI ORAZ Z FUNDUSZY UNIJNYCH FINANSUJĄCYCH WSPÓLNĄ POLITYKĘ ROLNĄ</t>
  </si>
  <si>
    <t>WYNAGRODZENIA OSOBOWE PRACOWNIKÓW</t>
  </si>
  <si>
    <t>WYNAGRODZENIA BEZOSOBOWE</t>
  </si>
  <si>
    <t>ZAKUP MATERIAŁÓW I WYPOSAŻENIA</t>
  </si>
  <si>
    <t>ZAKUP USŁUG POZOSTAŁYCH</t>
  </si>
  <si>
    <t>RÓŻNE OPŁATY I SKŁADKI</t>
  </si>
  <si>
    <t>ZAKUP MATERIAŁÓW PAPIERNICZYCH DO SPRZĘTU DRUKARSKIEGO I URZĄDZEŃ KSEROGRAFICZNYCH</t>
  </si>
  <si>
    <t>1. WYDATKI BIEŻĄCE (A+B+C)</t>
  </si>
  <si>
    <t>A) WYNAGRODZENIA (§§ 4010, 4170,)</t>
  </si>
  <si>
    <t>B) REMONTY (§ 4270)</t>
  </si>
  <si>
    <t>2. WYDATKI MAJĄTKOWE (§§ 6050, 6058, 6059)</t>
  </si>
  <si>
    <t>DROGI PUBLICZNE WOJEWÓDZKIE</t>
  </si>
  <si>
    <t>DOTACJA CELOWA NA POMOC FINANSOWĄ UDZIELANĄ MIĘDZY JEDNOSTKAMI SAMORZĄDU TERYTORIALNEGO NA DOFINANSOWANIE WŁASNYCH ZADAŃ BIEŻĄCYCH</t>
  </si>
  <si>
    <t>DOTACJA CELOWA NA POMOC FINANSOWĄ UDZIELANĄ MIĘDZY JEDNOSTKAMI SAMORZĄDU TERYTORIALNEGO NA DOFINANSOWANIE WŁASNYCH ZADAŃ INWESTYCYJNYCH I ZAKUPÓW INWESTYCYJNYCH</t>
  </si>
  <si>
    <t xml:space="preserve">          TRANSPORT I ŁĄCZNOŚĆ</t>
  </si>
  <si>
    <t>DROGI PUBLICZNE POWIATOWE</t>
  </si>
  <si>
    <t>DROGI PUBLICZNE GMINNE</t>
  </si>
  <si>
    <t xml:space="preserve">ZAKUP USŁUG REMONTOWYCH                                   </t>
  </si>
  <si>
    <t>KARY I ODSZKODOWANIA WYPŁACANE NA RZECZ OSÓB FIZYCZNYCH</t>
  </si>
  <si>
    <t xml:space="preserve">WYDATKI INWESTYCYJNE JEDNOSTEK BUDŻETOWYCH                                                         </t>
  </si>
  <si>
    <t xml:space="preserve">WYDATKI NA ZAKUPY INWESTYCYJNE JEDNOSTEK BUDŻETOWYCH                                                         </t>
  </si>
  <si>
    <t>A) DOTACJE (§2710)</t>
  </si>
  <si>
    <t>2. WYDATKI MAJĄTKOWE (§§ 6050, 6060, 6300)</t>
  </si>
  <si>
    <t>RAZEM (1+2)</t>
  </si>
  <si>
    <t>WYDATKI INWESTYCYJNE JEDNOSTEK BUDŻETOWYCH.                                                      FINANSOWANIE PROGRAMÓW  I PROJEKTÓW ZE ŚRODKÓW FUNDUSZY STRUKTURALNYCH, FUNDUSZU SPÓJNOŚCI ORAZ Z FUNDUSZY UNIJNYCH FINANSUJĄCYCH WSPÓLNĄ POLITYKĘ ROLNĄ</t>
  </si>
  <si>
    <t>1. WYDATKI MAJĄTKOWE(§§ 6050,6058, 6059)</t>
  </si>
  <si>
    <t>RAZEM (1)</t>
  </si>
  <si>
    <t>WYDATKI OSOBOWE NIEZALICZONE DO WYNAGRODZEŃ</t>
  </si>
  <si>
    <t>DODATKOWE WYNAGRODZENIE ROCZNE</t>
  </si>
  <si>
    <t>SKŁADKI NA UBEZPIECZENIA SPOŁECZNE</t>
  </si>
  <si>
    <t>SKŁADKI NA FUNDUSZ PRACY</t>
  </si>
  <si>
    <t>ZAKUP ENERGII</t>
  </si>
  <si>
    <t>ZAKUP USŁUG REMONTOWYCH</t>
  </si>
  <si>
    <t>ZAKUP USŁUG ZDROWOTNYCH</t>
  </si>
  <si>
    <t>ZAKUP USŁUG DOSTĘPU DO SIECI INTERNET</t>
  </si>
  <si>
    <t>OPŁATY Z TYTUŁU ZAKUPU USŁUG TELEKOMUNIKACYJNYCH TELEFONII KOMÓRKOWEJ</t>
  </si>
  <si>
    <t>OPŁATY Z TYTUŁU ZAKUPU USŁUG TELEKOMUNIKACYJNYCH TELEFONII STACJONARNEJ</t>
  </si>
  <si>
    <t>OPŁATY CZYNSZOWE ZA POMIESZCZENIA BIUROWE</t>
  </si>
  <si>
    <t>PODRÓŻE SŁUŻBOWE KRAJOWE</t>
  </si>
  <si>
    <t>ODPISY NA ZAKŁADOWY FUNDUSZ ŚWIADCZEŃ SOCJALNYCH</t>
  </si>
  <si>
    <t>SZKOLENIA PRACOWNIKÓW NIEBĘDĄCYCH CZŁONKAMI KORPUSU SŁUŻBY CYWILNEJ</t>
  </si>
  <si>
    <t>ZAKUP AKCESORIÓW KOMPUTEROWYCH,W TYM PROGRAMÓW I LICENCJI</t>
  </si>
  <si>
    <t xml:space="preserve">WYDATKI INWESTYCYJNE JEDNOSTEK BUDŻETOWYCH </t>
  </si>
  <si>
    <t>1. WYDATKI BIEŻĄCE (A+B+C+D)</t>
  </si>
  <si>
    <t>A) WYNAGRODZENIA (§§ 4010, 4040, 4170)</t>
  </si>
  <si>
    <t>B) POCHODNE OD WYNAGRODZEŃ (§§ 4110, 4120)</t>
  </si>
  <si>
    <t>C) REMONTY (§ 4270)</t>
  </si>
  <si>
    <t>2. WYDATKI MAJĄTKOWE</t>
  </si>
  <si>
    <t>DZIAŁALNOŚĆ USŁUGOWA</t>
  </si>
  <si>
    <t>PLANY ZAGOSPODAROWANIA PRZESTRZENNEGO</t>
  </si>
  <si>
    <t>1. WYDATKI BIEŻĄCE (A+B)</t>
  </si>
  <si>
    <t>A) WYNAGRODZENIA (§4170)</t>
  </si>
  <si>
    <t>B) POZOSTAŁE WYDATKI (§ 4300)</t>
  </si>
  <si>
    <t>2. RAZEM (1)</t>
  </si>
  <si>
    <t>RADY GMIN (MIAST I MIAST NA PRAWACH POWIATU)</t>
  </si>
  <si>
    <t>RÓŻNE WYDATKI NA RZECZ OSÓB FIZYCZNYCH</t>
  </si>
  <si>
    <t>PODRÓŻE SŁUŻBOWE ZAGRANICZNE</t>
  </si>
  <si>
    <t>WPŁATY NA PAŃSTWOWY FUNDUSZ REHABILITACJI OSÓB NIEPEŁNOSPRAWNYCH</t>
  </si>
  <si>
    <t xml:space="preserve">ZAKUP USŁUG REMONTOWYCH                                                                                              </t>
  </si>
  <si>
    <t>ZAKUP USŁUG OBEJMUJĄCYCH TŁUMACZENIA</t>
  </si>
  <si>
    <t>ODSETKI OD NIETERMINOWYCH WPŁAT Z TYTUŁU POZOSTAŁYCH PODATKÓW I OPŁAT</t>
  </si>
  <si>
    <t>ZAKUP AKCESORIÓW KOMPUTEROWYCH, W TYM PROGRAMÓW I LICENCJI</t>
  </si>
  <si>
    <t>Gmina Sulechów         010             01008          6050</t>
  </si>
  <si>
    <t>2006  2007</t>
  </si>
  <si>
    <t>Adaptacja i remont budynku byłej szkoły podstawowej na wielofunkcyjną salę wiejską w Klępsku</t>
  </si>
  <si>
    <t>Gmina Sulechów         010             01036         6058, 6059</t>
  </si>
  <si>
    <t>2004  2008</t>
  </si>
  <si>
    <t>W wyniku rozstrzygnięcia przetargu nieograniczonego w dniu 26.10.2007r. została podpisana umowa z Przedsiębiorstwem Wielobranżowym DGA Adam Dygas ul. Malczewskiego 69, Zielona Góra. Wykonano następujące roboty: prace fundamentowe, wymianę stolarki okiennej, remont posadzek z wykonaniem podkładów, ścianki działowe, wymianę instalacji c-o i wod.-kan. (częściowo), prace technologiczne w kotłowni, roboty demontażowe. Umowny termin zakończenia robót  -15.05.2008r.</t>
  </si>
  <si>
    <t>Budowa sali wiejskiej                 w Kijach spełniającej rolę świetlicy wiejskiej i sali sportowej</t>
  </si>
  <si>
    <t>2005  2008</t>
  </si>
  <si>
    <t>W wyniku rozstrzygnięcia przetargu nieograniczonego w dniu 05.09.2007r. została podpisana umowa z Przedsiębiorstwem Budowlanym „PEBEROL” Sp. z o.o., z siedzibą w Sulechowie przy ul. Łochowskiej 2. Wykonano następujące roboty:prace fundamentowe, roboty murowe, montaż stolarki okiennej, wykonanie podkładów pod posadzki, ścianki działowe, wieńce, konstrukcja więźby dachowej. Umowny termin zakończenia robót - 20.12.2008r.</t>
  </si>
  <si>
    <t>RAZEM (1-3) dział</t>
  </si>
  <si>
    <t xml:space="preserve">Pomoc finansowa dla Województwa Lubuskiego z przeznaczeniem na: dofinansowanie przebudowy drogi wojewódzkiej nr 278 w miejscowości Brody
</t>
  </si>
  <si>
    <t>Wojewó-dztwo Lubuskie                     600          60013           6300</t>
  </si>
  <si>
    <t>W dniu 29.10.2007 r. zawarto umowę z Województwem Lubuskim dotyczącą wzajemnej współpracy i współfinansowania zadania pod nazwą "Wykonanie odnowy dywanikowej drogi wojewódzkiej nr 278 od km 12+512 do km 14+015 oraz drogi wojewódzkiej nr 280 od km 14+111 do km 14+200 w miejscowości Brody". W wyniku zawartej umowy przekazano w formie dotacji celowej kwotę w wysokości 100 000 zł. Zadanie zostało zrealizowane.</t>
  </si>
  <si>
    <t>RAZEM  4                               Rozdz. 60013</t>
  </si>
  <si>
    <t xml:space="preserve">Budowa drogi ul. Jagielnicka w Brodach - częściowa realizacja    </t>
  </si>
  <si>
    <t>Gmina Sulechów           600                      60016                   6050</t>
  </si>
  <si>
    <t>2006        2009</t>
  </si>
  <si>
    <r>
      <t>W wyniku rozstrzygnięcia przetargu nieograniczonego w dniu 11.06.2007r. została podpisana umowa z Budownictwo Drogowo-Sanitarne "FUCHS" Sp. z o.o. z siedzibą                                                   w Nowej Soli. Na podstawie zawartej umowy wykonano 2.125,90 m</t>
    </r>
    <r>
      <rPr>
        <vertAlign val="superscript"/>
        <sz val="10"/>
        <rFont val="Arial"/>
        <family val="2"/>
      </rPr>
      <t>2</t>
    </r>
    <r>
      <rPr>
        <sz val="10"/>
        <rFont val="Arial"/>
        <family val="2"/>
      </rPr>
      <t xml:space="preserve"> nawierzchni z mieszanek mineralno bitumicznych, 190,00 m</t>
    </r>
    <r>
      <rPr>
        <vertAlign val="superscript"/>
        <sz val="10"/>
        <rFont val="Arial"/>
        <family val="2"/>
      </rPr>
      <t>2</t>
    </r>
    <r>
      <rPr>
        <sz val="10"/>
        <rFont val="Arial"/>
        <family val="2"/>
      </rPr>
      <t xml:space="preserve"> nawierzchni zjazdów z kostki brukowej betonowej w kolorze szarym o grubości 8 cm, 443,00 m</t>
    </r>
    <r>
      <rPr>
        <vertAlign val="superscript"/>
        <sz val="10"/>
        <rFont val="Arial"/>
        <family val="2"/>
      </rPr>
      <t>2</t>
    </r>
    <r>
      <rPr>
        <sz val="10"/>
        <rFont val="Arial"/>
        <family val="2"/>
      </rPr>
      <t xml:space="preserve"> nawierzchni chodnika z kostki brukowej betonowej w kolorze szarym o grubości 6 cm. Zadanie w zakresie przewidzianym na 2007r. zostało zakończone</t>
    </r>
  </si>
  <si>
    <t>Budowa drogi ulice Olbromskiego, Cedry - od ulicy Odrowąża do ulicy Ptasiej w Sulechowie etap: realizacja ulica Odrowąża</t>
  </si>
  <si>
    <t xml:space="preserve">W wyniku przeprowadzonego przetargu nieograniczonego wybrano wykonawcę robót drogowych. Zamówienia udzielono Zakładowi Usługowo-Produkcyjnemu z siedzibą w Zbąszyniu. W wyniku przeprowadzonych robót wykonano nawierzchnię z kostki betonowej typu "polbruk" 620,0m2 na podbudowie z tłucznia o łączej grubości 23cm, wjazdy do posesji z kostki betonowej typu polbruk o łącznej powierzchni 29,0m2, obustronny  krawężnik drogowy w ilości 280,0mb, oraz zamontowano wpust uliczny 1szt. Roboty zakończono i odebrano 31.05.2007r. </t>
  </si>
  <si>
    <t>Budowa chodnika przy ulicy Brzozowej w Sulechowie od ulicy Wojska Polskiego do ulicy Narutowicza z przebudową nawierzchni ulicy etap: projekt</t>
  </si>
  <si>
    <t>2007  2008</t>
  </si>
  <si>
    <t>W wyniku przeprowadzonego przetargu nieograniczonego umowa na opracowanie dokumentacji projektowej została podpisana w dniu 14 marca 2007r. z Przedsiębiorstwem Budownictwa Lądowego i Wodnego i Inżynierii Środowiska Pracownia Projektowa "FORMA" z siedzibą w Lesznie. Prace projektowe zostały zakończone i przekazane w dniu 31.10.2007 r.</t>
  </si>
  <si>
    <t>Przebudowa skrzyżowania, przyłączonej do ciągu drogi wojewódzkiej nr 278 ulicy Armii Krajowej, z ulicą Okrężną i PCK na skrzyżowanie typu rondo w miejscowości Sulechów etap: opracowanie dokumentacji projektowej</t>
  </si>
  <si>
    <t>Gmina Sulechów          600                      60016                   6050</t>
  </si>
  <si>
    <t>2007            2008</t>
  </si>
  <si>
    <t>Zadanie wprowadzone do budżetu Gminy Uchwałą Nr VII/73/2007 Rady Miejskiej w Sulechowie z dnia 15 maja 2007r.  W dniu 22.06.2007r. ogłoszono przetarg nieograniczony na opracowanie projektu przebudowy skrzyżowania natomiast umowa z Przedsiębiorstwem Budownictwa Lądowego i Wodnego i Inżynierii Środowiska "FORMA" Pracownia Projektowa Wanda Formanowska z siedzibą w Lesznie została podpisana w dniu 12.07.2007 . Prace projektowe powinny zostać zakończone do 30.04.2008 r.</t>
  </si>
  <si>
    <t>Budowa drogi ul. Rozwojowa w Sulechowie</t>
  </si>
  <si>
    <t>Gmina Sulechów         600                      60016                   6050</t>
  </si>
  <si>
    <t>etap: wykonanie projektu przebudowy skrzyżowania dróg nr 278 i ulicy Rozwojowej</t>
  </si>
  <si>
    <t>2006     2007</t>
  </si>
  <si>
    <t>etap: realizacja budowy drogi do skrzyżowania</t>
  </si>
  <si>
    <t>2005     2007</t>
  </si>
  <si>
    <t xml:space="preserve">RAZEM  </t>
  </si>
  <si>
    <t>Projekt wykonano zgodnie z umową ZP.342-07/06 z dnia 03.08.2006 r. Pozwolenie na budowę wydane zostało 22.06.2007 r. W wyniku rozstrzygnięcia przetargu nieograniczonego kolejny etap robót drogowych wykonała firma "PRO-KARI" Mirosław Kursa z siedzibą w Zielonej Górze. Wykonano 676,63 m2 nawierzchni bitumicznej, zamontowano 215,0 mb krawężnika betonowego. Prace zakończono i odebrano w dniu 30.11.2007 r.</t>
  </si>
  <si>
    <t>Budowa ulicy Wschodniej                                w Sulechowie wraz                                   z chodnikiem                                       etap: opracowanie dokumentacji projektowej</t>
  </si>
  <si>
    <t>2007         2008</t>
  </si>
  <si>
    <t>W wyniku przeprowadzonego przetargu nieograniczonego w dniu 16.04.2007r. została podpisana umowa na opracowanie dokumentacji projektowej z PUPI "PLAN" z Zielonej Góry. Zadanie zostało zakończone.</t>
  </si>
  <si>
    <t>Budowa ulicy poprzez połączenie ulicy Przemysłowej z ulicą Kolejową w Sulechowie         etap: opracowanie dokumentacji projektowej</t>
  </si>
  <si>
    <t>Budowa drogi gminnej                     w Kalsku                                               etap: opracowanie studium wykonalności oraz wniosku o uzyskanie dofinansowania z UE</t>
  </si>
  <si>
    <t>2003         2008</t>
  </si>
  <si>
    <t>Studium wykonalności wykonano do 31.12.2007r. Zgodnie z umową nr PR.0717-60/07 z dnia 15 listopada 2007r. Przedmiot umowy wykonała firma BIURO EURO-EKSPERT z Zielonej Góry za kwotę 23.500 brutto. Rozliczenie finansowe zrealizowano w dniu 16.01.2008r.</t>
  </si>
  <si>
    <t>RAZEM  (5-12)                 Rozdz. 60016</t>
  </si>
  <si>
    <t>Zakup i instalacja wiat przystankowych do wsi Kije i Pomorsko</t>
  </si>
  <si>
    <r>
      <t xml:space="preserve">Gmina Sulechów         600                      </t>
    </r>
    <r>
      <rPr>
        <b/>
        <sz val="10"/>
        <rFont val="Arial"/>
        <family val="2"/>
      </rPr>
      <t>60095</t>
    </r>
    <r>
      <rPr>
        <sz val="10"/>
        <rFont val="Arial"/>
        <family val="0"/>
      </rPr>
      <t xml:space="preserve">                   6050, 6060</t>
    </r>
  </si>
  <si>
    <t xml:space="preserve">W wyniku przeprowadzonego postępowania w dniu 21.11.2007r. Została zawarta umowa z TECHPLAST Konrad Kalina z siedziba w Belęcinie na dostawę i montaż wiat przystankowych do wsi Kije i Pomorsko. Zadanie zostało zrealizowane. </t>
  </si>
  <si>
    <t>RAZEM (4 - 13) dział</t>
  </si>
  <si>
    <t>X</t>
  </si>
  <si>
    <t>Budowa przystani turystycznych na Odrze w miejscowościach: Cigacice Gmina Sulechów, Nowa Sól i Bytom Odrzański Program INTERREG III A Etap I - ogółem z tego:</t>
  </si>
  <si>
    <t>630              63003      6058          6059</t>
  </si>
  <si>
    <t>Partner Miasto Nowa Sól       Zadanie dodatkowe, wydatki niekwalifikowane. Zakup i montaż dodatkowej dalby w porcie dla dużych jednostek pływających</t>
  </si>
  <si>
    <t>6059</t>
  </si>
  <si>
    <t>A. Zadanie inwestycyjne Gmina Sulechów</t>
  </si>
  <si>
    <t>Beneficjent Gmina Sulechów</t>
  </si>
  <si>
    <t>2003  2007</t>
  </si>
  <si>
    <t>B. Zadanie inwestycyjne Miasto Nowa Sól</t>
  </si>
  <si>
    <t>Partner Miasto Nowa Sól</t>
  </si>
  <si>
    <t>2004  2007</t>
  </si>
  <si>
    <t>Zadanie dodatkowe, wydatki niekwalifikowane. Zakup i montaż dodatkowej dalby w porcie dla dużych jednostek pływających</t>
  </si>
  <si>
    <t xml:space="preserve">WYDATKI INWESTYCYJNE JEDNOSTEK BUDŻETOWYCH                                                 </t>
  </si>
  <si>
    <t>ODDZIAŁY PRZEDSZKOLNE W SZKOŁACH PODSTAWOWYCH</t>
  </si>
  <si>
    <t>3020</t>
  </si>
  <si>
    <t>4010</t>
  </si>
  <si>
    <t>4040</t>
  </si>
  <si>
    <t>4110</t>
  </si>
  <si>
    <t>4120</t>
  </si>
  <si>
    <t>4440</t>
  </si>
  <si>
    <t xml:space="preserve">GIMNAZJA </t>
  </si>
  <si>
    <t>DOWOŻENIE UCZNIÓW DO SZKÓŁ</t>
  </si>
  <si>
    <t>DOKSZTAŁCANIE I DOSKONALENIE NAUCZYCIELI</t>
  </si>
  <si>
    <t>ZAKUPAKCESORIÓW KOMPUTEROWYCH, W TYM PROGRAMÓW I LICENCJI</t>
  </si>
  <si>
    <t>A) WYNAGRODZENIA (§§ 4010, 4040, 4170, 4178, 4179)</t>
  </si>
  <si>
    <t>B) POCHODNE OD WYNAGRODZEŃ (§§ 4110, 4118, 4119, 4120, 4128, 4129)</t>
  </si>
  <si>
    <t>2. WYDATKI MAJĄTKOWE ( §§6050, 6060)</t>
  </si>
  <si>
    <t>SZPITALE OGÓLNE</t>
  </si>
  <si>
    <t>ZWALCZANIE NARKOMANII</t>
  </si>
  <si>
    <t>DOTACJE CELOWE PRZEKAZANE GMINIE NA ZADANIA BIEŻĄCE REALIZOWANE NA PODSTAWIE POROZUMIEŃ (UMÓW) MIĘDZY JEDNOSTKAMI SAMORZĄDU TERYTORIALNEGO</t>
  </si>
  <si>
    <t>2820</t>
  </si>
  <si>
    <t>4350</t>
  </si>
  <si>
    <t>4370</t>
  </si>
  <si>
    <t>OPŁATY Z TYTUŁU USŁUG TELEKOMUNIKACYJNYCH TELEFONII STACJONARNEJ</t>
  </si>
  <si>
    <t>ZAKUP MATERIAŁOW PAPIERNICZYCH DO SPRZĘTU DRUKARSKIEGO I URZĄDZEŃ KSEROGRAFICZNYCH</t>
  </si>
  <si>
    <t>1. WYDATKI BIEŻĄCE (A+B+C+D+E)</t>
  </si>
  <si>
    <t>C) DOTACJE (§§ 2310, 2820)</t>
  </si>
  <si>
    <t>2. WYDATKI MAJĄTKOWE (§ 6300)</t>
  </si>
  <si>
    <t>ZAKUP MATERIAŁÓW PAPIERNICZYCH DO SPRZETU DRUKARSKIEGO I URZĄDZEŃ KSEROGRAFICZNYCH</t>
  </si>
  <si>
    <t>ŚWIADCZENIA RODZINNE, ZALICZKA ALIMENTACYJNA ORAZ SKŁADKI NA UBEZPIECZENIA EMERYTALNE I RENTOWE  Z UBEZPIECZENIA SPOŁECZNEGO</t>
  </si>
  <si>
    <t>ŚWIADCZENIA SPOŁECZNE</t>
  </si>
  <si>
    <t xml:space="preserve">SKŁADKI NA UBEZPIECZENIA SPOŁECZNE </t>
  </si>
  <si>
    <t>PODRÓŻE SŁUŻBOWE  KRAJOWE</t>
  </si>
  <si>
    <t>SKŁADKI NA UBEZPIECZENIE ZDROWOTNE</t>
  </si>
  <si>
    <t>ZAKUP USŁUG PRZEZ JEDNOSTKI SAMORZĄDU TERYTORIALNEGO OD INNYCH JEDNOSTEK SAMORZĄDU TERYTORIALNEGO</t>
  </si>
  <si>
    <t>DODATKI MIESZKANIOWE</t>
  </si>
  <si>
    <t xml:space="preserve"> WYDATKI OSOBOWE NIEZALICZONE DO WYNAGRODZEŃ</t>
  </si>
  <si>
    <t>PODRÓŻE SŁUZBOWE ZAGRANICZNE</t>
  </si>
  <si>
    <t>A) WYNAGRODZENIA (§§ 4010, 4040)</t>
  </si>
  <si>
    <t>A) POZOSTAŁE WYDATKI</t>
  </si>
  <si>
    <t>GOSPODARKA ODPADAMI</t>
  </si>
  <si>
    <t>OCZYSZCZANIE MIAST I WSI</t>
  </si>
  <si>
    <t>OŚWIETLENIE ULIC, PLACÓW I DRÓG</t>
  </si>
  <si>
    <t>2. WYDATKI MAJĄTKOWE (§§ 6050, 6610)</t>
  </si>
  <si>
    <t>POZOSTAŁE ZADANIA W ZAKRESIE KULTURY</t>
  </si>
  <si>
    <t>DOTACJA PODMIOTOWA Z BUDŻETU DLA SAMORZĄDOWEJ INSTYTUCJI KULTURY</t>
  </si>
  <si>
    <t>WYDATKI INWESTYCYJNE JEDNOSTEK BUDŻETOWYCH.                                                      FINANSOWANIE PROGRAMÓW I PROJEKTÓW ZE ŚRODKÓW FUNDUSZY STRUKTURALNYCH, FUNDUSZU SPÓJNOŚCI ORAZ Z FUNDUSZY UNIJNYCH FINANSUJĄCYCH WSPÓLNĄ POLITYKĘ ROLNĄ</t>
  </si>
  <si>
    <t>BIBLIOTEKI</t>
  </si>
  <si>
    <t>1. WYDATKI BIEĄCE (A)</t>
  </si>
  <si>
    <t>A) DOTACJE (§§ 2480, 2820))</t>
  </si>
  <si>
    <t>OBIEKTY SPORTOWE</t>
  </si>
  <si>
    <t>ZADANIA W ZAKRESIE KULTURY FIZYCZNEJ I SPORTU</t>
  </si>
  <si>
    <t>STYPENDIA RÓŻNE</t>
  </si>
  <si>
    <t>C) DOTACJE (§ 2820)</t>
  </si>
  <si>
    <t>2. WYDATKI MAJĄTKOWE (§ 6050)</t>
  </si>
  <si>
    <t>Załącznik nr 7</t>
  </si>
  <si>
    <t>Wydatki na programy i projekty realizowane</t>
  </si>
  <si>
    <t xml:space="preserve">ze środków pochodzących </t>
  </si>
  <si>
    <t xml:space="preserve">       z funduszy strukturalnych i Funduszu Spójności</t>
  </si>
  <si>
    <t>w Gminie Sulechów</t>
  </si>
  <si>
    <t>Plan i wykonanie za  2007r.</t>
  </si>
  <si>
    <t>Projekt</t>
  </si>
  <si>
    <t>Kategoria interwe-ncji funduszy struktu-ralnych</t>
  </si>
  <si>
    <t>Klasyfika-cja (dział, rozdział, paragraf)</t>
  </si>
  <si>
    <t>Wydatki             w okresie realizacji projektu (całkowita wartość Projektu)</t>
  </si>
  <si>
    <t>w tym:</t>
  </si>
  <si>
    <t>Planowane wydatki 2007r.</t>
  </si>
  <si>
    <t>środki            z budżetu krajowego</t>
  </si>
  <si>
    <t>środki             z budżetu UE</t>
  </si>
  <si>
    <t>Wydatki razem   Plan</t>
  </si>
  <si>
    <t>Wykona-nie</t>
  </si>
  <si>
    <t xml:space="preserve">% wykona-nia </t>
  </si>
  <si>
    <t>Środki z budżetu krajowego</t>
  </si>
  <si>
    <t>Środki z budżetu UE</t>
  </si>
  <si>
    <t xml:space="preserve">Wydatki razem   Plan </t>
  </si>
  <si>
    <t>Wydatki razem          Plan</t>
  </si>
  <si>
    <t>pożyczki                i kredyty</t>
  </si>
  <si>
    <t>pozostałe</t>
  </si>
  <si>
    <t xml:space="preserve">pożyczki           na prefi-nansowa-nie z budżetu państwa </t>
  </si>
  <si>
    <t>poż.           i kred.</t>
  </si>
  <si>
    <t>pozosta-łe</t>
  </si>
  <si>
    <t>(6+7)</t>
  </si>
  <si>
    <t>(11+15)</t>
  </si>
  <si>
    <t>(9:8)</t>
  </si>
  <si>
    <t>(13+14)</t>
  </si>
  <si>
    <t>(17+18+19)</t>
  </si>
  <si>
    <t>Wydatki Ogółem</t>
  </si>
  <si>
    <t>x</t>
  </si>
  <si>
    <r>
      <t xml:space="preserve">Wydatki bieżące ogółem                         </t>
    </r>
    <r>
      <rPr>
        <sz val="8"/>
        <color indexed="8"/>
        <rFont val="Arial"/>
        <family val="2"/>
      </rPr>
      <t>(1-6)</t>
    </r>
  </si>
  <si>
    <t>Program:</t>
  </si>
  <si>
    <t>Europejski Fundusz Społeczny</t>
  </si>
  <si>
    <t xml:space="preserve">Priorytet: </t>
  </si>
  <si>
    <t>Sektorowy Program Operacyjny Rozwoju Zasobów Ludzkich</t>
  </si>
  <si>
    <t xml:space="preserve">Działanie: </t>
  </si>
  <si>
    <t>Dotacje na projekty rozwojowe dla szkół w regionie lubuskim</t>
  </si>
  <si>
    <t>nazwa projektu: Jestem - Tworzę                             Szkoła Podstawowa w Brodach</t>
  </si>
  <si>
    <t>EFS</t>
  </si>
  <si>
    <t>801               80101               4118/9, 4178/9, 4128/9, 4218/9, 4248/9, 4308/9</t>
  </si>
  <si>
    <t>RAZEM</t>
  </si>
  <si>
    <t>nazwa projektu: Bądźmy razem Szkoła Podstawowa nr 1w Sulechowie</t>
  </si>
  <si>
    <t>801               80101               4118/9, 4178/9, 4128/9, 4218/9, 4308/9, 4418/9</t>
  </si>
  <si>
    <t>W wyniku przeprowadzonego przetargu nieograniczonego, w dniu 8 lutego 2007 r. została zawarta umowa nr BZ.342-8/07 na usługi sprzętem, które wykonało Przedsiębiorstwo Usług Sprzętowych i Budownictwa Ziemnego "JANAS" z siedzibą w Sulechowie. Przeprowadzono remonty dróg gruntowych we wsiach: Cigacice, Kruszyna, Brzezie k.Sulechowa, Klępsk, Kalsk, Brody, Okunin, Obłotne, Krężoły, Pomorsko, Górki Małe, Nowy Świat, Leśna Góra, Mozów, Kije, Głogusz oraz na terenie miasta Sulechowa. Wydatkowano łącznie 109 934,81 zł. z tego na terenie miasta 13 781,73 zł, na terenie wsi 88 798,92 zł. Realizacja zadania została zakończona</t>
  </si>
  <si>
    <t>W wyniku przeprowadzonego przetargu nieograniczonego w dniu 26.02.2007r. została zawarta umowa nr BZ.342-12/07 na remonty cząstkowe nawierzchni bitumicznych na terenie Gminy Sulechów. Usługi wykonywało "PRO-KARI" z Zielonej Góry. Wykonano remonty cząstkowe nawierzchni bitumicznych na terenia miasta Sulechowa i wsi: Kije, Kalsk, Cigacice, Górzykowo.  Wydatkowano łącznie kwotę 163 999,99 zł. z tego na terenie miasta 126 119,71 zł, na terenie wsi 37 880,28 zł. Prace zostały zakończone.</t>
  </si>
  <si>
    <t>W wyniku przeprowadzonego drugiego przetargu nieograniczonego dokonano wyboru wykonawcy remontów cząstkowych nawierzchni bitumicznych na terenie Gminy Sulechów. Umowa nr BZ.342-67/07 została zawarta w dniu 08.10.2007 r. z firmą "PRO-KARI" Mirosław Kursa z siedzibą w Zielonej Górze. Remonty cząstkowe wykonano we wsi Obłotne, Kalsk i na terenie miasta Sulechów na łączną kwotę 43 954,10 zł, z tego na terenie miasta wykonano roboty o wartości 42 361,76 zł. na terenie wsi 1592,34 zł. Realizację zadania zakończono.</t>
  </si>
  <si>
    <t>W wyniku przeprowadzenia postępowania, zgodnie z Zarządzeniem Burmistrza Sulechowa nr 0152-21/2006 z dnia 11 grudnia 2006r., udzielono zamówienia związanego z usuwaniem awarii powstałych na drogach na terenie Gminy Sulechów. Na podstawie zawartej umowy nr BZ.2222-6/07 z dnia 26.02.2007 r. z Przedsiębiorstwem Wielobranżowym Kazimierz Musz z Sulechowa wykonano naprawę zarwanej nawierzchni drogi gminnej na przepuście we wsi Kije, naprawiono zarwany wpust z przykanalikiem w obrębie ulicy Odrowąża w Sulechowie, naprawiono wpust uliczny w obrębie ul. Licealnej w Sulechowie, ustawiono 27 mb krawężnika (pochodzącego z rozbiórki) w obrębie ul. Odrzańskiej w Sulechowie. Wydatkowano łącznie 17 912,52 zł. Realizację zadania zakończono.</t>
  </si>
  <si>
    <r>
      <t>W wyniku rozstrzygnięcia przeprowadzonego przetargu nieograniczonego dokonano wyboru wykonawcy na wykonanie nakładek bitumicznych. W dniu 25.05.2007r. została zawarta umowa nr BZ.342-30/07  z firmą "PRO-KARI" z Zielonej Góry. W ramach umowy wykonano 1592,7 m</t>
    </r>
    <r>
      <rPr>
        <vertAlign val="superscript"/>
        <sz val="10"/>
        <rFont val="Arial"/>
        <family val="2"/>
      </rPr>
      <t>2</t>
    </r>
    <r>
      <rPr>
        <sz val="10"/>
        <rFont val="Arial"/>
        <family val="2"/>
      </rPr>
      <t xml:space="preserve"> nakładki bitumicznej na ul. Warszawskiej w Sulechowie (odcinek od drogi krajowej nr 3 do POM") oraz 390,2 m</t>
    </r>
    <r>
      <rPr>
        <vertAlign val="superscript"/>
        <sz val="10"/>
        <rFont val="Arial"/>
        <family val="2"/>
      </rPr>
      <t>2</t>
    </r>
    <r>
      <rPr>
        <sz val="10"/>
        <rFont val="Arial"/>
        <family val="2"/>
      </rPr>
      <t xml:space="preserve"> nakładki bitumicznej na drodze gminnej we wsi Kije. Roboty zakończono i odebrano 14.06.2007r. Wydatkowano łącznie 59 994,62 zł., z tego na terenie miasta 48188,73 zł. na terenie wsi 11805,89 zł.</t>
    </r>
  </si>
  <si>
    <t>W wyniku rozstrzygnięcia dwóch przetargów nieograniczonych dostawę tłucznia kamiennego na teren Gminy Sulechów wykonywało Przedsiębiorstwo Handlowo.Usługowe "MIŚ" Sławomir Tomalak ze Złotoryji. Dostaroczono tłuczeń w ilości 2429,26 ton, w tym 645,56 ton na teren miasta Sulechów i 1783,7 ton na teren wsi Brody, Brzezie k.Sulechowa, Buków, Górzykowo, Glogusz, Kalsk, Kije, Klępsk, Krężoły, Kruszyna, Leśna Góra, Łęgowo, Mozów, Nowy Świat, Okunin, Pomorsko. Wydatkowano łącznie          134 583,98 zł. Realizacja zadania została zakończona.</t>
  </si>
  <si>
    <r>
      <t>W wyniku rozstrzygnięcia przetargu nieograniczonego w dniu 16.11.2007r. została podpisana umowa nr BZ.342-76/07 z firmą Budownictwo Drogowo - Sanitarne "FUCHS" Sp. z o. o. z Nowej Soli. W obrębie ulicy Kwiatowej w m. Brody wykonano 327,5 m</t>
    </r>
    <r>
      <rPr>
        <vertAlign val="superscript"/>
        <sz val="10"/>
        <rFont val="Arial"/>
        <family val="2"/>
      </rPr>
      <t>2</t>
    </r>
    <r>
      <rPr>
        <sz val="10"/>
        <rFont val="Arial"/>
        <family val="2"/>
      </rPr>
      <t xml:space="preserve"> nakładki z mieszanek mineralno-bitumicznych asfaltowych oraz utwardzono 160 m</t>
    </r>
    <r>
      <rPr>
        <vertAlign val="superscript"/>
        <sz val="10"/>
        <rFont val="Arial"/>
        <family val="2"/>
      </rPr>
      <t>2</t>
    </r>
    <r>
      <rPr>
        <sz val="10"/>
        <rFont val="Arial"/>
        <family val="2"/>
      </rPr>
      <t xml:space="preserve"> pobocza przy pomocy kruszywa łamanego. Wartość robót to 30.447,08 zł. Zadanie zostało zakończone.</t>
    </r>
  </si>
  <si>
    <r>
      <t>W wyniku rozstrzygnięcia przetargu nieograniczonego w dniu 16.11.2007r. została podpisana umowa nr BZ.342-75/07 z firmą "PRO-KARI" Mirosław Kursa z siedzibą w Zielonej Górze.  Wykonano 1020 m</t>
    </r>
    <r>
      <rPr>
        <vertAlign val="superscript"/>
        <sz val="10"/>
        <rFont val="Arial"/>
        <family val="2"/>
      </rPr>
      <t>2</t>
    </r>
    <r>
      <rPr>
        <sz val="10"/>
        <rFont val="Arial"/>
        <family val="2"/>
      </rPr>
      <t xml:space="preserve"> nakładki z mieszanek mineralno-bitumicznych asfaltowych w miejscowości Buków o wartości 52.949,22 zł. Realizację zadania zakończono.  </t>
    </r>
  </si>
  <si>
    <r>
      <t>W wyniku rozstrzygnięcia przetargu nieograniczonego w dniu 22.08.2007r. została zawarta umowa nr BZ.342-54/07 z Przedsiębiorstwem Budowlano-Drogowym "KAMBUD" z Nowej Soli, na wykonanie remontu chodnika na ul. Licealnej w Sulechowie - prawa strona od ulicy Chopina do ulicy 1 Maja. Na podstawie zawartej umowy wykonano 249,06 m</t>
    </r>
    <r>
      <rPr>
        <vertAlign val="superscript"/>
        <sz val="10"/>
        <rFont val="Arial"/>
        <family val="2"/>
      </rPr>
      <t>2</t>
    </r>
    <r>
      <rPr>
        <sz val="10"/>
        <rFont val="Arial"/>
        <family val="2"/>
      </rPr>
      <t xml:space="preserve"> nawierzchni chodnika z kostki brukowej betonowej w kolorze szarym o grubości 8 cm oraz 77,90 m</t>
    </r>
    <r>
      <rPr>
        <vertAlign val="superscript"/>
        <sz val="10"/>
        <rFont val="Arial"/>
        <family val="2"/>
      </rPr>
      <t>2</t>
    </r>
    <r>
      <rPr>
        <sz val="10"/>
        <rFont val="Arial"/>
        <family val="2"/>
      </rPr>
      <t xml:space="preserve"> nawierzchni wjazdów z kostki brukowej betonowej w kolorze grafitowym o grubości 8 cm. Łączna wartość robót to 39.003,14 zł. Zadanie zostało zakończone.</t>
    </r>
  </si>
  <si>
    <r>
      <t>W wyniku rozstrzygnięcia przetargu nieograniczonego w dniu 22.08.2007r. została zawarta umowa nr BZ.342-54/07 z Przedsiębiorstwem Budowlano-Drogowym "KAMBUD" z Nowej Soli, na wykonanie remontu chodnika na ulicy 1 Maja w Sulechowie - od ul. Licealnej w kierunku wyjazdu z parkingu. Na podstawie zawartej umowy wykonano 124,80 m</t>
    </r>
    <r>
      <rPr>
        <vertAlign val="superscript"/>
        <sz val="10"/>
        <rFont val="Arial"/>
        <family val="2"/>
      </rPr>
      <t>2</t>
    </r>
    <r>
      <rPr>
        <sz val="10"/>
        <rFont val="Arial"/>
        <family val="2"/>
      </rPr>
      <t xml:space="preserve"> nawierzchni chodnika z kostki brukowej betonowej w kolorze szarym o grubości 8 cm oraz 31,13 m</t>
    </r>
    <r>
      <rPr>
        <vertAlign val="superscript"/>
        <sz val="10"/>
        <rFont val="Arial"/>
        <family val="2"/>
      </rPr>
      <t>2</t>
    </r>
    <r>
      <rPr>
        <sz val="10"/>
        <rFont val="Arial"/>
        <family val="2"/>
      </rPr>
      <t xml:space="preserve"> nawierzchni wjazdów z kostki brukowej betonowej w kolorze grafitowym o grubości 8 cm. Łączna wartość robót to 17.750,26 zł. Zadanie zostało zakończone.</t>
    </r>
  </si>
  <si>
    <r>
      <t>W wyniku rozstrzygnięcia przetargu nieograniczonego w dniu 22.08.2007r. została zawarta umowa nr BZ.342-54/07 z Przedsiębiorstwem Budowlano-Drogowym "KAMBUD" z Nowej Soli, na wykonanie remontu nawierzchni ulicy Wąskiej w Sulechowie. Na podstawie zawartej umowy wykonano 76,00 m</t>
    </r>
    <r>
      <rPr>
        <vertAlign val="superscript"/>
        <sz val="10"/>
        <rFont val="Arial"/>
        <family val="2"/>
      </rPr>
      <t>2</t>
    </r>
    <r>
      <rPr>
        <sz val="10"/>
        <rFont val="Arial"/>
        <family val="2"/>
      </rPr>
      <t xml:space="preserve"> nawierzchni chodnika z kostki brukowej betonowej w kolorze szarym o grubości 8 cm oraz 86,50 m</t>
    </r>
    <r>
      <rPr>
        <vertAlign val="superscript"/>
        <sz val="10"/>
        <rFont val="Arial"/>
        <family val="2"/>
      </rPr>
      <t>2</t>
    </r>
    <r>
      <rPr>
        <sz val="10"/>
        <rFont val="Arial"/>
        <family val="2"/>
      </rPr>
      <t xml:space="preserve"> nawierzchni jezdni z kostki brukowej betonowej w kolorze grafitowym o grubości 8 cm. Wartość wykonanych robót to 24.095,89 zł. Zadanie zostało zakończone.</t>
    </r>
  </si>
  <si>
    <r>
      <t>W wyniku rozstrzygnięcia przetargu nieograniczonego w dniu 22.08.2007r. została zawarta umowa nr BZ.342-54/07 z Przedsiębiorstwem Budowlano-Drogowym "KAMBUD" z Nowej Soli, na wykonanie remontu nawierzchni ulicy Wspólnej w Sulechowie. Na podstawie zawartej umowy wykonano 72,94 m</t>
    </r>
    <r>
      <rPr>
        <vertAlign val="superscript"/>
        <sz val="10"/>
        <rFont val="Arial"/>
        <family val="2"/>
      </rPr>
      <t>2</t>
    </r>
    <r>
      <rPr>
        <sz val="10"/>
        <rFont val="Arial"/>
        <family val="2"/>
      </rPr>
      <t xml:space="preserve"> nawierzchni chodnika z kostki brukowej betonowej w kolorze szarym o grubości 8 cm oraz 118,00 m</t>
    </r>
    <r>
      <rPr>
        <vertAlign val="superscript"/>
        <sz val="10"/>
        <rFont val="Arial"/>
        <family val="2"/>
      </rPr>
      <t>2</t>
    </r>
    <r>
      <rPr>
        <sz val="10"/>
        <rFont val="Arial"/>
        <family val="2"/>
      </rPr>
      <t xml:space="preserve"> nawierzchni odcinka pieszo-jezdnego z kostki brukowej betonowej w kolorze grafitowym o grubości 8 cm. Wartość wykonanych robót to 28.406,72 zł. Realizację zadania zakończono.</t>
    </r>
  </si>
  <si>
    <r>
      <t>W wyniku rozstrzygnięcia przetargu nieograniczonego w dniu 08.10.2007r. została zawarta umowa nr BZ.342-66/07 z Przedsiębiorstwem Produkcyjno-Handlowo-Usługowym "PACHOLAK" z siedzibą w Międzyrzeczu, na wykonanie remontu chodnika na ul. Kamiennej w Sulechowie. Na podstawie zawartej umowy wykonano 510,0 m</t>
    </r>
    <r>
      <rPr>
        <vertAlign val="superscript"/>
        <sz val="10"/>
        <rFont val="Arial"/>
        <family val="2"/>
      </rPr>
      <t>2</t>
    </r>
    <r>
      <rPr>
        <sz val="10"/>
        <rFont val="Arial"/>
        <family val="2"/>
      </rPr>
      <t xml:space="preserve"> nawierzchni chodników i zjazdów z kostki brukowej betonowej w kolorze szarym o grubości 8 cm oraz 262,0 m</t>
    </r>
    <r>
      <rPr>
        <vertAlign val="superscript"/>
        <sz val="10"/>
        <rFont val="Arial"/>
        <family val="2"/>
      </rPr>
      <t>2</t>
    </r>
    <r>
      <rPr>
        <sz val="10"/>
        <rFont val="Arial"/>
        <family val="2"/>
      </rPr>
      <t xml:space="preserve"> nawierzchni miejsc postojowych z kostki brukowej betonowej w kolorze grafitowym o grubości 8 cm. Wartość robót to 123.449,95 zł. Zadanie zostało zakończone.</t>
    </r>
  </si>
  <si>
    <t>WYDATKI NA ZAKUPY INWESTYCYJNE JEDNOSTEK BUDŻETOWYCH</t>
  </si>
  <si>
    <t>PROMOCJA JEDNOSTEK SAMORZĄDU TERYTORIALNEGO</t>
  </si>
  <si>
    <t>WYNAGRODZENIA BEZOSOBOWE. WSPÓŁFINANSOWANIE PROGRAMÓW I PROJEKTÓW ZE ŚRODKÓW FUNDUSZY STRUKTURALNYCH, FUNDUSZU SPÓJNOŚCI ORAZ Z FUNDUSZY UNIJNYCH FINANSUJĄCYCH WSPÓLNĄ POLTYKĘ ROLNĄ</t>
  </si>
  <si>
    <t>4210</t>
  </si>
  <si>
    <t>4218</t>
  </si>
  <si>
    <t>4219</t>
  </si>
  <si>
    <t>4268</t>
  </si>
  <si>
    <t>4269</t>
  </si>
  <si>
    <t>ZAKUP ENERGII. WSPÓŁFINANSOWANIE PROGRAMÓW I PROJEKTÓW ZE ŚRODKÓW FUNDUSZY STRUKTURALNYCH, FUNDUSZU SPÓJNOŚCI ORAZ Z FUNDUSZY UNIJNYCH FINANSUJĄCYCH WSPÓLNĄ POLTYKĘ ROLNĄ</t>
  </si>
  <si>
    <t>4300</t>
  </si>
  <si>
    <t>4308</t>
  </si>
  <si>
    <t>4309</t>
  </si>
  <si>
    <t>4410</t>
  </si>
  <si>
    <t>4420</t>
  </si>
  <si>
    <t>4430</t>
  </si>
  <si>
    <t>4438</t>
  </si>
  <si>
    <t>4439</t>
  </si>
  <si>
    <t>4740</t>
  </si>
  <si>
    <t>WYDATKI BIEŻĄCE (A+B+C+D)</t>
  </si>
  <si>
    <t>A) WYNAGRODZENIA (§§4010, 4040, 4170, 4178, 4179)</t>
  </si>
  <si>
    <t>2. WYDATKI MAJĄTKOWE (§§ 6050, 6060)</t>
  </si>
  <si>
    <t>URZĘDY NACZELNYCH ORGANÓW WŁADZY PAŃSTWOWEJ, KONTROLI I OCHRONY PRAWA</t>
  </si>
  <si>
    <t>WYBORY DO SEJMU I SENATU</t>
  </si>
  <si>
    <t>A) WYNAGRODZENIA (§ 4170)</t>
  </si>
  <si>
    <t>KOMENDY WOJEWÓDZKIE POLICJI</t>
  </si>
  <si>
    <t xml:space="preserve">WPŁATY JEDNOSTEK NA FUNDUSZ CELOWY  </t>
  </si>
  <si>
    <t xml:space="preserve">ZAKUP USŁUG REMONTOWYCH </t>
  </si>
  <si>
    <t>OBRONA CYWILNA</t>
  </si>
  <si>
    <t>ZADANIA RATOWNICTWA GÓRSKIEGO I WODNEGO</t>
  </si>
  <si>
    <t>DOTACJA CELOWA Z BUDŻETU NA FINANSOWANIE LUB DOFINANSOWANIE ZADAŃ ZLECONYCH DO REALIZACJI STOWARZYSZENIOM</t>
  </si>
  <si>
    <t>A) WYDATKI BIEŻĄCE  (A+B+C+D+E)</t>
  </si>
  <si>
    <t>A) WYNAGRODZENIA (§§ 4010,4040,4170)</t>
  </si>
  <si>
    <t>C) DOTACJE (§§ 2820, 3000)</t>
  </si>
  <si>
    <t>D) REMONTY (§4270)</t>
  </si>
  <si>
    <t>DOCHODY OD OSÓB PRAWNYCH, OD OSÓB FIZYCZNYCH I OD INNYCH JEDNOSTEK NIEPOSADAJĄCYCH OSOBOWOŚCI PRAWNEJ ORAZ WYDATKI ZWIĄZANE Z ICH POBOREM</t>
  </si>
  <si>
    <t>POBÓR PODATKÓW, OPŁAT I NIEPODATKOWYCH NALEŻNOŚCI BUDŻETOWYCH</t>
  </si>
  <si>
    <t>WYNAGRODZENIA AGENCYJNO-PROWIZYJNE</t>
  </si>
  <si>
    <t>A) WYNAGRODZENIA (§4100)</t>
  </si>
  <si>
    <t>B) POZOSTAŁE WYDATKI (§§ 4210, 4300, 4430)</t>
  </si>
  <si>
    <t>OBSŁUGA DŁUGU PUBLICZNEGO</t>
  </si>
  <si>
    <t>OBSŁUGA PAPIERÓW WARTOŚCIOWYCH, KREDYTÓW I POŻYCZEK JEDNOSTEK SAMORZĄDU TERYTORIALNEGO</t>
  </si>
  <si>
    <t>ODSETKI I DYSKONTO OD KRAJOWYCH SKARBOWYCH PAPIERÓW WARTOŚCIOWYCH ORAZ OD KRAJOWYCH POŻYCZEK I KREDYTÓW</t>
  </si>
  <si>
    <t>1. WYDATKI BIEŻĄCE (A)</t>
  </si>
  <si>
    <t>A) WYDATKI NA OBSŁUGĘ DŁUGU (§ 8070)</t>
  </si>
  <si>
    <t>STYPENDIA DLA UCZNIÓW</t>
  </si>
  <si>
    <t>SKŁADKI NA FUNDUSZ PRACY. WSPÓŁFINANSOWANIE PROGRAMÓW I PROJEKTÓW ZE SRODKÓW FUNDUSZY STRUKTURALNYCH, FUNDUSZU SPÓJNOŚCI ORAZ Z FUNDUSZY UNIJNYCH FINANSUJĄCYCH WSPÓLNĄ POLTYKĘ ROLNĄ</t>
  </si>
  <si>
    <t>ZAKUP ŚRODKÓW ŻYWNOŚCI</t>
  </si>
  <si>
    <t>ZAKUP POMOCY NAUKOWYCH, DYDAKTYCZNYCH I KSIĄŻEK</t>
  </si>
  <si>
    <t>ZAKUP USŁUG OBEJMUJĄCYCH WYKONANIE EKSPERTYZ, ANALIZ I OPINII</t>
  </si>
  <si>
    <t>Załącznik nr 1</t>
  </si>
  <si>
    <t>Budżetu Gminy Sulechów</t>
  </si>
  <si>
    <t>Plan wg Uchwały Budżetowej</t>
  </si>
  <si>
    <t>Plan po zmianach wg stanu na 31.12.2007r.</t>
  </si>
  <si>
    <t>Wykonanie za rok 2007</t>
  </si>
  <si>
    <t>% wykonanie                  4:3</t>
  </si>
  <si>
    <t>A. DOCHODY OGÓŁEM</t>
  </si>
  <si>
    <t>A1. DOCHODY (z wyłączeniem partnerów:</t>
  </si>
  <si>
    <t xml:space="preserve">      Miasto Nowa Sól, Gmina Bytom</t>
  </si>
  <si>
    <t xml:space="preserve">      Odrzański)</t>
  </si>
  <si>
    <t>B. WYDATKI OGÓŁEM (B2 + B3)</t>
  </si>
  <si>
    <t>B1. WYDATKI (z wyłączeniem partnerów:</t>
  </si>
  <si>
    <t xml:space="preserve">      Odrzański), z tego:</t>
  </si>
  <si>
    <t>B2. Wydatki bieżące</t>
  </si>
  <si>
    <t>B3. Wydatki majątkowe (na inwestycje)</t>
  </si>
  <si>
    <t xml:space="preserve">B4. Wydatki majątkowe (z wyłączeniem </t>
  </si>
  <si>
    <t xml:space="preserve">      partnerów: Miasto Nowa Sól, Gmina</t>
  </si>
  <si>
    <t xml:space="preserve">      Bytom Odrzański)</t>
  </si>
  <si>
    <t>C. Nadwyżka/Deficyt (A-B)</t>
  </si>
  <si>
    <t>-6 051 473</t>
  </si>
  <si>
    <t xml:space="preserve">     - procentowy (%) udział deficytu do</t>
  </si>
  <si>
    <t xml:space="preserve">     dochodów</t>
  </si>
  <si>
    <t xml:space="preserve">     - deficyt budżetu bez kwoty pożyczek</t>
  </si>
  <si>
    <t xml:space="preserve">     na prefinansowanie projeków z UE</t>
  </si>
  <si>
    <t xml:space="preserve">     - procentowy (%) udział deficytu bez</t>
  </si>
  <si>
    <t xml:space="preserve">     kwoty pożyczek na prefinansowanie</t>
  </si>
  <si>
    <t xml:space="preserve">     projektów z UE do dochodów</t>
  </si>
  <si>
    <t>D. Finansowanie (D1-D2)</t>
  </si>
  <si>
    <t>D1. Przychody ogółem</t>
  </si>
  <si>
    <t xml:space="preserve">       z tego:</t>
  </si>
  <si>
    <t xml:space="preserve">     - pożyczki na prefinansowanie projektów  </t>
  </si>
  <si>
    <t xml:space="preserve">     finansowych z udziałem środków</t>
  </si>
  <si>
    <t xml:space="preserve">     pochodzących z funduszy UE otrzymane</t>
  </si>
  <si>
    <t xml:space="preserve">     z budżetu państwa</t>
  </si>
  <si>
    <t xml:space="preserve">     - kredyt długoterminowy</t>
  </si>
  <si>
    <t xml:space="preserve">     - wolne środki za rok ubiegły </t>
  </si>
  <si>
    <t>D2. Rozchody ogółem</t>
  </si>
  <si>
    <t xml:space="preserve">     a) spłata pożyczek długoterminowych</t>
  </si>
  <si>
    <t xml:space="preserve">     b) spłata kredytów długoterminowych</t>
  </si>
  <si>
    <t xml:space="preserve">     c) spłata pożyczek na prefinansowanie</t>
  </si>
  <si>
    <t xml:space="preserve">      projektów</t>
  </si>
  <si>
    <t xml:space="preserve">     d) spłata odsetek (z wydatków) razem od:</t>
  </si>
  <si>
    <t xml:space="preserve">                  pożyczek na prefinansowanie </t>
  </si>
  <si>
    <t xml:space="preserve">                  pożyczek długoterminowych</t>
  </si>
  <si>
    <t xml:space="preserve">                  kredytów długoterminowych</t>
  </si>
  <si>
    <t xml:space="preserve">     - procentowy (%) udział spłaty kredytów</t>
  </si>
  <si>
    <t xml:space="preserve">     i pożyczek oraz odsetek do dochodów</t>
  </si>
  <si>
    <t xml:space="preserve">     i pożyczek oraz odsetek z wyłączeniem</t>
  </si>
  <si>
    <t xml:space="preserve">     spłaty pożyczek na prefinansowanie</t>
  </si>
  <si>
    <t xml:space="preserve">     projektów i odsetek z tego tytułu do </t>
  </si>
  <si>
    <t xml:space="preserve">    dochodów</t>
  </si>
  <si>
    <r>
      <t xml:space="preserve">     </t>
    </r>
    <r>
      <rPr>
        <u val="single"/>
        <sz val="12"/>
        <rFont val="Arial CE"/>
        <family val="0"/>
      </rPr>
      <t>Stan zobowiązań - (zadłużenia)Gminy</t>
    </r>
  </si>
  <si>
    <t xml:space="preserve">     z tytułu kredytów i pożyczek </t>
  </si>
  <si>
    <t xml:space="preserve">     zaciągniętych</t>
  </si>
  <si>
    <t xml:space="preserve">                              na 01.01.2007r.</t>
  </si>
  <si>
    <t xml:space="preserve">                              na 31.12.2007r.</t>
  </si>
  <si>
    <t xml:space="preserve">     - procentowy (%) udział zobowiązań</t>
  </si>
  <si>
    <t xml:space="preserve">     (zadłużeń) do dochodów Gminy</t>
  </si>
  <si>
    <t xml:space="preserve">     Stan zobowiązań - (zadłużenia) Gminy</t>
  </si>
  <si>
    <t xml:space="preserve">     z wyłączeniem pożyczek na prefinanso-</t>
  </si>
  <si>
    <r>
      <t xml:space="preserve">     </t>
    </r>
    <r>
      <rPr>
        <u val="single"/>
        <sz val="12"/>
        <rFont val="Arial CE"/>
        <family val="2"/>
      </rPr>
      <t>wanie projektów z funduszy UE</t>
    </r>
    <r>
      <rPr>
        <sz val="12"/>
        <rFont val="Arial CE"/>
        <family val="2"/>
      </rPr>
      <t xml:space="preserve"> ( dotyczy</t>
    </r>
  </si>
  <si>
    <t xml:space="preserve">     zadań: Budowa portów i Zbór Ariański)</t>
  </si>
  <si>
    <t xml:space="preserve">     (zadłużeń) Gminy z wyłączeniem poży-</t>
  </si>
  <si>
    <t xml:space="preserve">     czek na prefinansowanie do dochodów</t>
  </si>
  <si>
    <t xml:space="preserve">     Gminy</t>
  </si>
  <si>
    <r>
      <t xml:space="preserve">   </t>
    </r>
    <r>
      <rPr>
        <u val="single"/>
        <sz val="12"/>
        <rFont val="Arial CE"/>
        <family val="0"/>
      </rPr>
      <t>Stan należności Gminy</t>
    </r>
    <r>
      <rPr>
        <sz val="12"/>
        <rFont val="Arial CE"/>
        <family val="2"/>
      </rPr>
      <t xml:space="preserve"> </t>
    </r>
  </si>
  <si>
    <r>
      <t xml:space="preserve">   </t>
    </r>
    <r>
      <rPr>
        <u val="single"/>
        <sz val="12"/>
        <rFont val="Arial CE"/>
        <family val="0"/>
      </rPr>
      <t>(stan zaległości podatników wobec Gminy)</t>
    </r>
  </si>
  <si>
    <t>6 280 231*</t>
  </si>
  <si>
    <t xml:space="preserve">                              na 31.012.2007r.</t>
  </si>
  <si>
    <t>6 581 090*</t>
  </si>
  <si>
    <t xml:space="preserve">   - procentowy (%) udział należności Gminy</t>
  </si>
  <si>
    <t xml:space="preserve">   (zaległości podatników) do dochodów</t>
  </si>
  <si>
    <t xml:space="preserve">   Gminy</t>
  </si>
  <si>
    <t>* stan należności po uwzględnieniu nadpłat</t>
  </si>
  <si>
    <t>W wyniku przetargu nieograniczonego w dniu 30.07.2007 r. zawarto umowę nr BZ.342-49/07 z Usługi Projektowe mgr inż. Barbara Molęda z Zielonej Góry na kwotę 4000,00 zł. Zadanie wykonano zgodnie z umową, dokumentacja znajduje się w wydziale ZP.</t>
  </si>
  <si>
    <t xml:space="preserve"> RAZEM (12-13)                     dział       </t>
  </si>
  <si>
    <t>14.</t>
  </si>
  <si>
    <t>Remonty bieżące samochodów pożarniczych: OSP Brody, Kije, Mozów, Pomorsko.</t>
  </si>
  <si>
    <t>Gmina Sulechów                           754                         75412                           4270</t>
  </si>
  <si>
    <t>Zadanie remontowe zrealizowane- bieżące naprawy samochodów pożarniczych z OSP Brody, Kije, Mozów i Pomorsko były dokonywane zgodnie z zawartą umową Nr SO.2222-2/07 z dnia 02.03.2007r, w Spółdzielni Transportu Wiejskiego Brzezie k.Sulechowa.</t>
  </si>
  <si>
    <t>15.</t>
  </si>
  <si>
    <t>Remont remizy strażackiej w OSP Kije (wykonanie łazienek i toalet)</t>
  </si>
  <si>
    <t>Gmina Sulechów                             754                           75412                              4270</t>
  </si>
  <si>
    <t>Zadanie remontowe dot.wykonania łazienki i toalety w remizie strażackiej OSP Kije zrealizowane. Materiały budowlane do wykonywania prac przy remoncie były zakupowane w firmie wyłonionej w drodze przetargu nieograniczonego " BUDMET"Sp.jawna z siedzibą w Sulechowie ul.31-go Stycznia 24 - Umowa Nr BZ.342-25/07/SO z dnia 20.04.2007r.</t>
  </si>
  <si>
    <t>16.</t>
  </si>
  <si>
    <t>Wymiana na polbruk utwardzenia placu przed budynkiem Magazynu Obrony Cywilnej przy ul. Zwycięstwa 7 w Sulechowie</t>
  </si>
  <si>
    <t>Gmina Sulechów                     754                             75414                         4270</t>
  </si>
  <si>
    <t>Zadanie zrealizowane-prace zostały wykonane przez Przeds.Handlowo-Usługowe " Pacholak" z Międzyrzecza ul.Wyspiańskiego 6, zgodnie z zawartą umową Nr SO.VI.2222-4/07 z dnia 29.10.2007r.</t>
  </si>
  <si>
    <t>17.</t>
  </si>
  <si>
    <t>Konserwacja samochodu (oznakowanie samochodu Straży Miejskiej, naprawa, montaż świateł błyskowych niebieskich)</t>
  </si>
  <si>
    <t>Urząd Miejski                 w Sulechowie                       754                                 75416                               4270</t>
  </si>
  <si>
    <t>Wykonano remont samochodu.</t>
  </si>
  <si>
    <t>RAZEM (14-17)                         dział</t>
  </si>
  <si>
    <t>18.</t>
  </si>
  <si>
    <t>Wymiana okien, remont sal dydaktycznych w bud. "B", budowa pojazdów dla osób niepełnosprawnych w budynku Zespołu Szkół, przystosowanie pomieszczenia do sauny w budynku "C" szkoły. Remont daszku nad wejściem do szkoły, naprawa dachu na budynku "B" szkoły, remont toalet, remont wentylacji</t>
  </si>
  <si>
    <t xml:space="preserve">Zespół Szkół                            w Sulechowie                    801                        80101                     4270        </t>
  </si>
  <si>
    <t>Zadania zrealizowano w całości.</t>
  </si>
  <si>
    <t>19.</t>
  </si>
  <si>
    <t xml:space="preserve">A. Modernizacja kotłowni c.o. na gazowe (budynek B)                                               </t>
  </si>
  <si>
    <t>Szkoła Podstawowa Nr 1                               w Sulechowie                              801                                80101                            4270</t>
  </si>
  <si>
    <t>2006         2007</t>
  </si>
  <si>
    <t xml:space="preserve">B. Remont sanitariatów, remont sal lekcyjnych w budynku A, remont 3 oddziałów przedszkolnych, remont instalacji wodociągowej                                                            </t>
  </si>
  <si>
    <t>C. Remont sali sportowej (wymiana okien, ocieplenie scian wraz z elewacją)</t>
  </si>
  <si>
    <t>Szkoła Podstawowa Nr 1 w Sulechowie (A+B+C)</t>
  </si>
  <si>
    <t>Wykonano zadania: A.- Przebudowano kotłownię w budynku B polegającą na wymianie kotła węglowego na gazowy, wykonaniu przyłącza gazowego oraz przebudowie pomieszczeń kotłowni. B.-Wykonano remont sanitariatów polegający na: wymianie okładzin ścian, podłogi, oświetlenia, wymianie toalet, pisuarów, umywalek, przebudowie kabin. Wyremontowano podłogi w 5 salach lekcyjnych. C.-Wymieniono okna, przebudowano ściany, uzupełniono tynki wewnętrzne i zewnętrzne, osadzono kraty.</t>
  </si>
  <si>
    <t>20.</t>
  </si>
  <si>
    <t>Remont stołówki szkolnej, wykonanie instalacji elektrycznej do biblioteki multimedialnej, naprawa pompy wodnej c.o. oraz wiertarki, naprawa instalacji elektrycznej w Szkole Podstawowej w Bukowie</t>
  </si>
  <si>
    <t>SP Buków                   801                      80101                   4270</t>
  </si>
  <si>
    <t>Wykonano remont stołówki szkolnej polegający na położeniu płytek i odnowieniu ścian. Położono nową instalację elektrczną w pomieszczeniu biblioteki multimedialnej i w pomieszczeniach szkoły (w szczególności: skrzynki i tablice rozdzielcze, wymieniono oprawy oświetleniowe w klasach i na klatkach schodowych, zainstalowano nowy akumulator alarmu i wentylator w pomieszczeniu sanitarnym). Naprawiono również pompę wodną c.o. i wiertarkę.</t>
  </si>
  <si>
    <t>21.</t>
  </si>
  <si>
    <t>Malowanie klas i docieplenie budynku w Szkole Podstawowej w Kalsku</t>
  </si>
  <si>
    <t>SP Kalsk                        801                      80101                         4270</t>
  </si>
  <si>
    <r>
      <t>Zadanie zrealizowano w całości. Ocieplono powierzchnię budynku ok. 500m</t>
    </r>
    <r>
      <rPr>
        <vertAlign val="superscript"/>
        <sz val="10"/>
        <rFont val="Arial"/>
        <family val="2"/>
      </rPr>
      <t>2</t>
    </r>
    <r>
      <rPr>
        <sz val="10"/>
        <rFont val="Arial"/>
        <family val="2"/>
      </rPr>
      <t>.</t>
    </r>
  </si>
  <si>
    <t>22.</t>
  </si>
  <si>
    <t>Remont pieca centralnego ogrzewania, malowanie klas i wymiana wykładzin, wymiana okien w budynku Szkoły Podstawowej w Brodach</t>
  </si>
  <si>
    <t>SP Brody                             801                            80101                                      4270</t>
  </si>
  <si>
    <r>
      <t>W ramach zadania wymieniono 34 okna w klasach i na  korytarzach. Położono wykładzinę w jednej klasie (ok. 64 m</t>
    </r>
    <r>
      <rPr>
        <vertAlign val="superscript"/>
        <sz val="10"/>
        <rFont val="Arial"/>
        <family val="2"/>
      </rPr>
      <t>2</t>
    </r>
    <r>
      <rPr>
        <sz val="10"/>
        <rFont val="Arial"/>
        <family val="0"/>
      </rPr>
      <t>). Dokonano również remontu pieca centralnego ogrzewania.</t>
    </r>
  </si>
  <si>
    <t>23.</t>
  </si>
  <si>
    <t xml:space="preserve">Remont sali z przystosowaniem na pracownię komputerową, naprawa dachu, wymiana okien w budynku Szkoły Podstawowej w Kijach </t>
  </si>
  <si>
    <t xml:space="preserve">SP Kije                          801                              80101                               4270               </t>
  </si>
  <si>
    <t>W ramach zadania wykonano remont klasy z przeznaczeniem na pracownię komputerową. Dokonano drobnych robót murarskich, wyszpachlowano i wymalowano klasę oraz położono panele podłogowe. Wymieniono również instalację elektryczną. W budynku szkoły wymieniono również 7 zniszczonych okien i zamontowano nowe z PCV.</t>
  </si>
  <si>
    <t>24.</t>
  </si>
  <si>
    <t>Remont i konserwacja kotłowni, remont korytarza, malowanie sali gimnastycznej, remont klas i wymiana okien, malowanie sal w Szkole Podstawowej w Cigacicach</t>
  </si>
  <si>
    <t>SP Cigacice                        801                         80101                        4270</t>
  </si>
  <si>
    <t>W 2007 roku w ramach usług remontowych wykonano m.in. remont klas i korytarza, zaadaptowano salę lekcyjną na nowy gabinet informatyczny dla klas IV-VI, dokonano remontu sali gimnastycznej,  wymieniono 9 sztuk okien wraz z remontem sal w których wymieniana była stolarka okienna.</t>
  </si>
  <si>
    <t>RAZEM SZKOŁY PODSTAWOWE (18-24)                       rozdział</t>
  </si>
  <si>
    <t>25.</t>
  </si>
  <si>
    <t>Cyklinowanie i lakierowanie podłóg w salach, remont pomieszczeń sanitarno-higienicznych, remont kuchni, przebudowa       i rozbudowa placu zabaw w Przedszkolu        Nr 5 w Sulechowie</t>
  </si>
  <si>
    <t>PP Nr 5 Sulechów                         801                              80104                           4270</t>
  </si>
  <si>
    <t>W ramach zadania wykonano w szczególności: przełożenie parkietu, cyklinowanie, remont pomieszczeń sanitarnych (demontaż armatury, zbicie starych płytek i położenie nowych). Przebudowano plac zabaw polegający na wymianie zjeżdżalni, karuzeli oraz demontaż elementów stalowych placu zabaw.</t>
  </si>
  <si>
    <t>26.</t>
  </si>
  <si>
    <t>Wymiana okien i drzwi balkonowych i inne remonty bieżące w Przedszkolu Nr 6 w Sulechowie</t>
  </si>
  <si>
    <t>PP Nr 6 Sulechów                                801                                 80104                              4270</t>
  </si>
  <si>
    <t>W ramach zadania wymieniono 27 okien oraz 5 drzwi balkonowych. Wymieniono również płytki w kuchni oraz wymalowano ściany.</t>
  </si>
  <si>
    <t>27.</t>
  </si>
  <si>
    <t xml:space="preserve">Wymiana okien i remonty bieżące w salach, remont dachu, adaptacja szatni na oddział przedszkolny wraz z wyposażeniem w Przedszkolu Nr 7 w Sulechowie </t>
  </si>
  <si>
    <t xml:space="preserve">PP Nr 7 Sulechów                    801                             80104                              4270 </t>
  </si>
  <si>
    <t>nazwa projektu: Chcę więcej umieć, zobaczyć, zrozumieć, czyli KLUB KULTURALNEGO WŁÓCZYKIJA                             Szkoła Podstawowa w Bukowie</t>
  </si>
  <si>
    <t>801               80101               4178/9, 4118/9, 4128/9, 4218/9, 4248/9, 4308/9,  4438/9</t>
  </si>
  <si>
    <t>nazwa projektu: Potrzeba - przyczyną rozwoju                              Gimanzjum nr 2 w Sulechowie</t>
  </si>
  <si>
    <t>801               80110               4178/9, 4118/9, 4128/9, 4218/9, 4248/9, 4308/9,  4368/9, 4438/9</t>
  </si>
  <si>
    <t>Dotacje na projekty rozwojowe dla szkół w województwie lubuskim</t>
  </si>
  <si>
    <t>nazwa projektu: Pokonać niemożliwe Szkoła Podstawowa nr 1 w Sulechowie</t>
  </si>
  <si>
    <t>801               80101               4118/9, 4128/9, 4178/9, 4218/9, 4308/9, 4748/9</t>
  </si>
  <si>
    <t>nazwa projektu: Pokażmy się światu                            Gimanzjum w Pomorsku</t>
  </si>
  <si>
    <t>801               80111               4118/9, 4128/9, 4178/9, 4308/9, 4748/9</t>
  </si>
  <si>
    <t>INTERREG III A Polska (Województwo Lubuskiego) - Kraj Związkowy Brandenburgia</t>
  </si>
  <si>
    <t>Fundusz Mikroprojektów Euroregionu ''Sprewa-Nysa-Bóbr''</t>
  </si>
  <si>
    <t>Promocja Gminy</t>
  </si>
  <si>
    <t>nazwa projektu: Euroweekend Gmina Sulechów</t>
  </si>
  <si>
    <t>INTERREG III A</t>
  </si>
  <si>
    <t xml:space="preserve">750    75075          4178/9,   4218/9,        4268/9,     4308/9,       4438/9    </t>
  </si>
  <si>
    <t>Wydatki majątkowe ogółem                         (1-4)</t>
  </si>
  <si>
    <t>Sektorowy Program Operacyjny "Restrukturyzacja i modernizacja sektora żywnościowego oraz rozwój obszarów wiejskich"</t>
  </si>
  <si>
    <t>Zrównoważony rozwój obszarów wiejskich</t>
  </si>
  <si>
    <t>Odnowa wsi oraz zachowanie i ochrona dziedzictwa kulturowego</t>
  </si>
  <si>
    <t>nazwa projektu: Adaptacja                      i remont budynku byłej szkoły podstawowej na wielofunkcyjną salę wiejską                                        w Klępsku</t>
  </si>
  <si>
    <t>010          01036           6058,     6059</t>
  </si>
  <si>
    <t xml:space="preserve">nazwa projektu: Budowa sali wiejskiej w Kijach spełniającej rolę świetlicy wiejskiej i sali sportowej  </t>
  </si>
  <si>
    <t>Inictjatywy wspólnotowej INTERREG III A Polska - (Województwo Lubuskie) Kraj Związkowy Brandenburgia</t>
  </si>
  <si>
    <t>Rozwój infrastruktury</t>
  </si>
  <si>
    <t>Poprawa logistyki transgranicznej oraz infrastruktury komunikacyjnej (drogowej, kolejowej, wodnej, lotniczej)</t>
  </si>
  <si>
    <t>nazwa projektu: Budowa przystani turystycznych na Odrze w miejscowościach: Cigacice Gmina Sulechów, Nowa Sól i Bytom Odzański</t>
  </si>
  <si>
    <t>INTERREG III</t>
  </si>
  <si>
    <t>630                 63003            6058, 6059</t>
  </si>
  <si>
    <t>Zadanie dodatkowe</t>
  </si>
  <si>
    <t>Zadanie dodatkowe          2007</t>
  </si>
  <si>
    <t>Zintegrowany Program Operacyjny Rozwoju Regionalnego</t>
  </si>
  <si>
    <t>Rozwój lokalny</t>
  </si>
  <si>
    <t>Obszary wiejskie</t>
  </si>
  <si>
    <t>nazwa projektu: Adaptacja Zboru Ariańskiego przy                         Al. Wielkopolskiej                                w Sulechowie na salę widowiskowo-projekcyjną</t>
  </si>
  <si>
    <t>921                 92109                 6058, 6059</t>
  </si>
  <si>
    <t>RAZEM Wydatki kwalifikowane</t>
  </si>
  <si>
    <t>Razem wydatki niekwalifikowane</t>
  </si>
  <si>
    <t>Razem wydatki niekwalifikowane 2007</t>
  </si>
  <si>
    <t>2007 razem</t>
  </si>
  <si>
    <t>W wierszu IV planowane są niżej wymienione zadania do realizacji w roku 2007</t>
  </si>
  <si>
    <t>ujęte w załącznikach Nr 2, 3 i 4 do Uchwały Budżetowej na rok 2007.</t>
  </si>
  <si>
    <t>Klasyfikacja budżetowa (dział, rozdz., paragraf)</t>
  </si>
  <si>
    <t>Plan wydatków             po zmianach  na rok 2007</t>
  </si>
  <si>
    <t>% wykonania 5:4</t>
  </si>
  <si>
    <t xml:space="preserve">Budowa kanalizacji w Kalsku                                            </t>
  </si>
  <si>
    <t>900, 90001,     6050</t>
  </si>
  <si>
    <t>Budowa kanalizacji od ulicy Wiejskiej w Sulechowie i Brzezie k.Sulechowa - lewa strona etap: projekt</t>
  </si>
  <si>
    <t>900, 90001,   6059</t>
  </si>
  <si>
    <t>Usługi w zakresie utrzymania zieleni, wycinki                        i pielęgnacji drzew i krzewów w Gminie Sulechów</t>
  </si>
  <si>
    <t>900, 90004,      4300</t>
  </si>
  <si>
    <t>Monitorowanie występowania owadów (meszek)                                  w Gminie Sulechów</t>
  </si>
  <si>
    <t>900, 90095    4170</t>
  </si>
  <si>
    <t>Ogółem (1 - 4)</t>
  </si>
  <si>
    <t>Załącznik nr 10</t>
  </si>
  <si>
    <t>Plan i wykonanie dochodów i wydatków związanych z realizacją</t>
  </si>
  <si>
    <t>zadań wspólnych, realizowanych na podstawie</t>
  </si>
  <si>
    <t>porozumień (umów) między jednostkami samorządu terytorialnego</t>
  </si>
  <si>
    <t>przez Gminę Sulechów za  2007r.</t>
  </si>
  <si>
    <t>Źródło dochodów i nazwa wydatków</t>
  </si>
  <si>
    <t>Plan po zmianach           w roku 2007r.</t>
  </si>
  <si>
    <t>% wykonania 6:5</t>
  </si>
  <si>
    <t>DOCHODY RAZEM</t>
  </si>
  <si>
    <t>Dotacje celowe otrzymane z gminy na inwestycje i zakupy inwestycyjne realizowane na podstawie porozumień (umów) między jednostkami samorządu terytorialnego.                                                   Współfinansowanie programów i projektów realizowanych ze środków z funduszy strukturalnych, Funduszu Spójności oraz z funduszy unijnych finansujących Wspólną Politykę Rolną</t>
  </si>
  <si>
    <t xml:space="preserve">Miasto Nowa Sól             </t>
  </si>
  <si>
    <t>Miasto Nowa Sól - dodatkowa dotacja</t>
  </si>
  <si>
    <t xml:space="preserve">Gmina Bytom Odrzański </t>
  </si>
  <si>
    <t>WYDATKI RAZEM</t>
  </si>
  <si>
    <t>Wydatki inwestycyjne jednostek budżetowych. Współfinansowanie programów i projektów realizowanych ze środków z funduszy strukturalnych, Funduszu Spójności oraz z  funduszy unijnych finansujących Wspólną Politykę Rolną</t>
  </si>
  <si>
    <t>Miasto Nowa Sól - zadanie dodatkowe</t>
  </si>
  <si>
    <t>z przeznaczeniem na projekt pn. Budowa przystani turystycznych na Odrze w miejscowościach: Cigacice Gmina Sulechów, Nowa Sól i Bytom Odrzański, program INTERREG IIIA</t>
  </si>
  <si>
    <t>Gospodarka ściekowa i ochrona wód</t>
  </si>
  <si>
    <t xml:space="preserve">Dotacje celowe przekazane gminie na inwestycje i zakupy inwestycyjne realizowane na podstawie porozumień (umów) między jednostkami samorządu terytorialnego.                                                   </t>
  </si>
  <si>
    <t>Beneficjent etapu I Gmina Czerwieńsk</t>
  </si>
  <si>
    <t>na zadanie: pn. Budowa kanalizacji sanitarnej dla miejscowości: Brody, Pomorsko, Mozów, Kije.</t>
  </si>
  <si>
    <t>Załącznik nr 9</t>
  </si>
  <si>
    <t xml:space="preserve">Plan i wykonanie </t>
  </si>
  <si>
    <t>dochodów i wydatków związanych  z realizacją zadań</t>
  </si>
  <si>
    <t>z zakresu administracji rządowej oraz innych zadań zleconych ustawami</t>
  </si>
  <si>
    <t>przez Gminę Sulechów za rok 2007</t>
  </si>
  <si>
    <t>% wykonania                 7:6</t>
  </si>
  <si>
    <t>OGÓŁEM DOCHODY (1- 4)</t>
  </si>
  <si>
    <t>DOTACJE CELOWE OTRZYMANE Z BUDŻETU PAŃSTWA NA REALIZACJĘ ZADAŃ BIEŻĄCYCH  Z ZAKRESU ADMINISTRACJI RZĄDOWEJ ORAZ INNYCH ZADAŃ ZLECONYCH GMINIE (ZWIĄZKOM GMIN) USTAWAMI</t>
  </si>
  <si>
    <t>OGÓŁEM WYDATKI (1- 4)</t>
  </si>
  <si>
    <t>ROLNICWO I ŁOWIECTWO</t>
  </si>
  <si>
    <t>ZAKUP POZOSTAŁYCH USŁUG</t>
  </si>
  <si>
    <t>4260</t>
  </si>
  <si>
    <t>4270</t>
  </si>
  <si>
    <t>ZAKUP MATEIAŁÓW PAPIERNICZYCH DO SPRZĘTU DRUKARSKIEGO I URZĄDZEŃ KSEROGRAFICZNYCH</t>
  </si>
  <si>
    <t>3110</t>
  </si>
  <si>
    <t>A. Naprawy urządzeń komunalnych: ławek, koszy ulicznych, tablic i słupów ogłoszeniowych, udrożnienie kanalizacji deszczowej, czyszczenie wpustów ulicznych wraz z uzupełnieniem wkładów w gminie oraz naprawa, konserwacja wyposażenia skateparku przy ulicy Kasztanowej w Sulechowie oraz urządzeń wyposażenia placów zabaw na terenach gminnych</t>
  </si>
  <si>
    <t>Gmina Sulechów     900                        90095                         4270</t>
  </si>
  <si>
    <t xml:space="preserve">Przeprowadzono postępowanie w formie przetargu nieograniczonego na usługi w zakresie prac naprawczych, remontowych i konserwacyjnych urządzeń komunalnych stanowiących własność Gminy Sulechów. Podpisano umowę nr BZ.342-9/07 z PW Kazimierz Musz w Sulechowie. Wydatek obejmował: naprawę i wykonanie tablic ogłoszeniowych, ustawianie i naprawę ławek na terenach gminnych (zakupiono 10 ławek drewnianych stylowych, zakupiono 20 szt elementów konstrukcyjnych betonowych do uzupełnienia siedzisk elementami drewnianymi), ustawianie i naprawę koszy ulicznych (zakupiono 10 szt. koszy ulicznych oraz 5 szt. koszy na psie odchody), czyszczenie wpustów ulicznych - 599 szt., uzupełnianie kratek żeliwnych we wpustach uszkodzonych i skradzionych - 15 szt., udrażnianie kanalizacji deszczowej. </t>
  </si>
  <si>
    <t>Zgodnie z Zarządzeniem Burmistrza w sprawie ustalenia procedur udzielania zamówień publicznych przeprowadzono postępowanie na dostawę i montaż 4 huśtawek - dwustanowiskowych na uzupełnienie placów zabaw na terenie Gminy Sulechów.  Podpisano umowę nr GK.IV.7066-8/07 z Crouquet Szdodre k/Wrocławia, Mirków, ul. Trzebnicka 81. Huśtawki zamontowano na terenie sołectwa Kalsk, sołectwa Obłotne, sołectwa Kruszyna i w Parku Kościuszki w Sulechowie. Zgodnie z Zarządzeniem Burmistrza w sprawie ustalenia procedur udzielania zamówień publicznych przeprowadzono postępowanie na dostawę i montaż betonowego stołu pingpongowego. Zamówienie nr GK.IV.7066-9/07 zostało zlecone dla PPHU JAL Adrian Lisy, Dobrodzień, ul. Opolska 40A, Błachów. Stół pingpongowy zamontowano na placu przy szkole w Cigacicach. Wykonano również bieżące naprawy i bieżącą konserwację wyposażenia skateparku przy ulicy Kasztanowej w Sulechowie.</t>
  </si>
  <si>
    <t>B. Naprawa ciągów komunikacyjnych poprzez wymianę nawierzchni chodników (jezdni na nieruchomościach gminnych, ul. Armii Krajowej 2, 3, 4, Armii Krajowej 20, Armii Krajowej 78, ul. Licealna 1-3, ul. Licealna 4-5 oraz ul. 1 Maja 23-24 w Sulechowie)</t>
  </si>
  <si>
    <r>
      <t>Przeprowadzono postępowanie w formie przetargu nieograniczonego na remont ciągu komunikacyjnego na nieruchomości gminnej przy ul. Armii Krajowej 2, 3, 4 w Sulechowie. Podpisano umowę nr BZ. 342-51/07/GK z PPHU "PACHOLAK" Międzyrzecz, ul. Wyspiańskiego 6. Zgodnie z umową wykonano nawierzchnę z kostki betonowej POLBRUK grub. 8 cm - 164,50 m</t>
    </r>
    <r>
      <rPr>
        <vertAlign val="superscript"/>
        <sz val="10"/>
        <rFont val="Arial"/>
        <family val="2"/>
      </rPr>
      <t>2</t>
    </r>
    <r>
      <rPr>
        <sz val="10"/>
        <rFont val="Arial"/>
        <family val="2"/>
      </rPr>
      <t>, krawężniki betonowe 98 m, obrzeża betonowe - 10m, chodniki z kostki betonowej POLBRUK grub. 6 cm - 20m</t>
    </r>
    <r>
      <rPr>
        <vertAlign val="superscript"/>
        <sz val="10"/>
        <rFont val="Arial"/>
        <family val="2"/>
      </rPr>
      <t>2</t>
    </r>
    <r>
      <rPr>
        <sz val="10"/>
        <rFont val="Arial"/>
        <family val="2"/>
      </rPr>
      <t>. Zadanie wykonano. Przeprowadzono postępowanie w formie przetargu nieograniczonego na remont ciągu komunikacyjnego na nieruchomości gminnej przy ul. Armii Krajowej 78 w Sulechowie. Podpisano umowę nr BZ. 342-52/07/GK z PPHU "PACHOLAK" Międzyrzecz, ul. Wyspiańskiego 6. Zgodnie z umową wykonano nawierzchnę jezdni z kostki betonowej POLBRUK grub. 8 cm - 132,50 m</t>
    </r>
    <r>
      <rPr>
        <vertAlign val="superscript"/>
        <sz val="10"/>
        <rFont val="Arial"/>
        <family val="2"/>
      </rPr>
      <t>2</t>
    </r>
    <r>
      <rPr>
        <sz val="10"/>
        <rFont val="Arial"/>
        <family val="2"/>
      </rPr>
      <t>, krawężniki betonowe 61,70 m. Zadanie wykonano.Przeprowadzono postępowanie w formie przetargu nieograniczonego na remont ciągu komunikacyjnego na nieruchomości gminnej przy ul. Armii Krajowej 20 w Sulechowie. Podpisano umowę nr BZ. 342-53/07/GK z PPHU "PACHOLAK" Międzyrzecz, ul. Wyspiańskiego 6. Zgodnie z umową wykonano nawierzchnę jezdni z kostki betonowej POLBRUK grub. 8 cm - 76,00 m</t>
    </r>
    <r>
      <rPr>
        <vertAlign val="superscript"/>
        <sz val="10"/>
        <rFont val="Arial"/>
        <family val="2"/>
      </rPr>
      <t>2</t>
    </r>
    <r>
      <rPr>
        <sz val="10"/>
        <rFont val="Arial"/>
        <family val="2"/>
      </rPr>
      <t xml:space="preserve">, </t>
    </r>
  </si>
  <si>
    <r>
      <t>krawężniki betonowe 27,60 m. Zadanie wykonano. Przeprowadzono postępowanie w formie przetargu nieograniczonego na naprawę ciągu komunikacyjnego poprzez wymianę nawierzchni chodników (jezdni) na nieruchomościach gminnych, ul. Licealna 1-3, ul. Licealna 4-5 oraz ul. 1 Maja 23-24 w Sulechowie. Podpisano umowę nr BZ. 342-81/07/GK z PPHU "PACHOLAK" Międzyrzecz, ul. Wyspiańskiego 6. Zgodnie z umową wykonano nawierzchnę jezdni z kostki betonowej POLBRUK grub. 8 cm - 201,58 m</t>
    </r>
    <r>
      <rPr>
        <vertAlign val="superscript"/>
        <sz val="10"/>
        <rFont val="Arial"/>
        <family val="2"/>
      </rPr>
      <t>2</t>
    </r>
    <r>
      <rPr>
        <sz val="10"/>
        <rFont val="Arial"/>
        <family val="2"/>
      </rPr>
      <t>, obrzeża betonowe 30x8- 190,50 m, chodniki z kostki brukowej betonowej, grubości 8 cm - 317,25 m</t>
    </r>
    <r>
      <rPr>
        <vertAlign val="superscript"/>
        <sz val="10"/>
        <rFont val="Arial"/>
        <family val="2"/>
      </rPr>
      <t>2</t>
    </r>
    <r>
      <rPr>
        <sz val="10"/>
        <rFont val="Arial"/>
        <family val="2"/>
      </rPr>
      <t>, obrzeża betonowe 20x6 cm - 8,40 m</t>
    </r>
    <r>
      <rPr>
        <vertAlign val="superscript"/>
        <sz val="10"/>
        <rFont val="Arial"/>
        <family val="2"/>
      </rPr>
      <t>2</t>
    </r>
    <r>
      <rPr>
        <sz val="10"/>
        <rFont val="Arial"/>
        <family val="2"/>
      </rPr>
      <t>, chodniki z kostki brukowej betonowej, gr. 6 cm - 8,40 m</t>
    </r>
    <r>
      <rPr>
        <vertAlign val="superscript"/>
        <sz val="10"/>
        <rFont val="Arial"/>
        <family val="2"/>
      </rPr>
      <t>2</t>
    </r>
    <r>
      <rPr>
        <sz val="10"/>
        <rFont val="Arial"/>
        <family val="2"/>
      </rPr>
      <t>. Zadanie wykonano w całości.</t>
    </r>
  </si>
  <si>
    <t>Razem (A+B+C)                               rozdział</t>
  </si>
  <si>
    <t>RAZEM (33-34)                                              dział</t>
  </si>
  <si>
    <t>35.</t>
  </si>
  <si>
    <t>Malowanie niecki basenowej, konserwacja bieżąca basenu, naprawa i konserwacja boisk wiejskich</t>
  </si>
  <si>
    <r>
      <t xml:space="preserve">Ośrodek Sportu                 i Rekreacji                          w Sulechowie                                </t>
    </r>
    <r>
      <rPr>
        <b/>
        <sz val="10"/>
        <rFont val="Arial"/>
        <family val="2"/>
      </rPr>
      <t xml:space="preserve">926 </t>
    </r>
    <r>
      <rPr>
        <sz val="10"/>
        <rFont val="Arial"/>
        <family val="2"/>
      </rPr>
      <t xml:space="preserve">                          92605                                 4270</t>
    </r>
  </si>
  <si>
    <t>W ramach remontów OSiR w Sulechowie zrealizowano w szczególności: malowanie niecki basenowej, opomiarowanie elektryczne, malowanie pomieszczeń w budynku głównym OSiR, wykonano naprawy i bieżące konserwacje boisk wiejskich oraz naprawiono pompę wodną.</t>
  </si>
  <si>
    <t>Załącznik nr 6</t>
  </si>
  <si>
    <t xml:space="preserve">Limity wydatków na Wieloletnie Programy Inwestycyjne </t>
  </si>
  <si>
    <t>Gminy Sulechów w latach 2007-2009</t>
  </si>
  <si>
    <t>Plan i Wykonanie w roku 2007</t>
  </si>
  <si>
    <t>Nazwa działu i rozdziału, źródła finansowania zadania</t>
  </si>
  <si>
    <t>Nazwa programu inwestycyjnego i zadania</t>
  </si>
  <si>
    <t xml:space="preserve">Jednostka organizacyjna realizująca program lub koordynująca wykonanie programu  </t>
  </si>
  <si>
    <t>Okres realizacji</t>
  </si>
  <si>
    <t>Łączne koszty finansowe</t>
  </si>
  <si>
    <t>W tym wysokość wydatków  w roku budżetowym i w dwóch kolejnych latach</t>
  </si>
  <si>
    <t>Plan</t>
  </si>
  <si>
    <t>%           (11:10)</t>
  </si>
  <si>
    <t xml:space="preserve">Rolnictwo i Łowiectwo </t>
  </si>
  <si>
    <t>Program utrzymania                       i rozwoju bazy dziedzictwa kulturowego</t>
  </si>
  <si>
    <t>Restrukturyzacja                                  i modernizacja sektora żywnościowego oraz rozwój obszarów wiejskich</t>
  </si>
  <si>
    <t>1. Adaptacja i remont budynku byłej szkoły podstawowej na wielofunkcyjną salę wiejską w Klępsku</t>
  </si>
  <si>
    <t>2004-2008</t>
  </si>
  <si>
    <t>środki UE    SPO (50,5%)</t>
  </si>
  <si>
    <t>środki własne (49,5%), kredyt</t>
  </si>
  <si>
    <t>RAZEM:</t>
  </si>
  <si>
    <t xml:space="preserve">2. Budowa sali wiejskiej                         w Kijach spełniającej rolę świetlicy wiejskiej i sali sportowej                       </t>
  </si>
  <si>
    <t>2005-2008</t>
  </si>
  <si>
    <r>
      <t xml:space="preserve">środki UE    SPO </t>
    </r>
    <r>
      <rPr>
        <sz val="9"/>
        <rFont val="Arial"/>
        <family val="2"/>
      </rPr>
      <t>(16%</t>
    </r>
    <r>
      <rPr>
        <b/>
        <sz val="9"/>
        <rFont val="Arial"/>
        <family val="2"/>
      </rPr>
      <t>)</t>
    </r>
  </si>
  <si>
    <r>
      <t xml:space="preserve">wolne środki </t>
    </r>
    <r>
      <rPr>
        <sz val="9"/>
        <rFont val="Arial"/>
        <family val="2"/>
      </rPr>
      <t>(11%)</t>
    </r>
  </si>
  <si>
    <t>środki FRKF- (30%)</t>
  </si>
  <si>
    <r>
      <t>środki własne</t>
    </r>
    <r>
      <rPr>
        <sz val="9"/>
        <rFont val="Arial"/>
        <family val="2"/>
      </rPr>
      <t xml:space="preserve"> (42%)</t>
    </r>
    <r>
      <rPr>
        <sz val="9"/>
        <rFont val="Arial"/>
        <family val="0"/>
      </rPr>
      <t>, kredyt</t>
    </r>
  </si>
  <si>
    <r>
      <t xml:space="preserve">środki własne </t>
    </r>
    <r>
      <rPr>
        <sz val="9"/>
        <rFont val="Arial"/>
        <family val="2"/>
      </rPr>
      <t>(1%)</t>
    </r>
  </si>
  <si>
    <t>Przebudowa skrzyżowania, przyłączonej do ciagu drogi wojewódzkiej nr 278 ulicy Armii Krajowej, z ulicą Okrężną i PCK na skrzyżowanie typu rondo w miejscowości Sulechów                   etap: opracowanie dokumentacji projektowej</t>
  </si>
  <si>
    <t>Beneficjent               Gmina Sulechów</t>
  </si>
  <si>
    <t>Drogi publiczne gminne</t>
  </si>
  <si>
    <t>2007    2008</t>
  </si>
  <si>
    <t>środki własne (wolne środki)</t>
  </si>
  <si>
    <t>środki własne (50%)</t>
  </si>
  <si>
    <t>dotacja z Urzędu Marszałk. (50%)</t>
  </si>
  <si>
    <t>Lubuski Regionalny Program Operacyjny</t>
  </si>
  <si>
    <t>Budowa drogi gminnej w Kalsku</t>
  </si>
  <si>
    <t>etap I opracowanie dokumentacji</t>
  </si>
  <si>
    <t>2003      2004</t>
  </si>
  <si>
    <t>etap II opracowanie studium wykonalności oraz wniosku o uzyskanie dofinansowania z UE</t>
  </si>
  <si>
    <t>etap III realizacja</t>
  </si>
  <si>
    <t>środki w UE (80%)</t>
  </si>
  <si>
    <t>środki własne (20%)</t>
  </si>
  <si>
    <t>Turystyka</t>
  </si>
  <si>
    <t>Program dla Odry 2006</t>
  </si>
  <si>
    <t xml:space="preserve">Beneficjent                  Gmina Sulechów                                                      </t>
  </si>
  <si>
    <t>Zadania w zakresie upowszechniania turystyki</t>
  </si>
  <si>
    <t>Budowa przystani turystycznych na Odrze w miejscowościach: Cigacice Gmina Sulechów, Nowa Sól                                                 i Bytom Odrzański Program INTERREG III A                                Etap I</t>
  </si>
  <si>
    <t>A. Zadanie Inwestycyjne Gmina Sulechów</t>
  </si>
  <si>
    <t>2003-2007</t>
  </si>
  <si>
    <t>środki UE (75%)</t>
  </si>
  <si>
    <t>środki własne (25%), kredyt</t>
  </si>
  <si>
    <t>dotacja</t>
  </si>
  <si>
    <t>Razem kwalifikowane</t>
  </si>
  <si>
    <t>środki własne</t>
  </si>
  <si>
    <t>niekwalifikowane</t>
  </si>
  <si>
    <t>B. Zadanie Inwestycyjne Miasto Nowa Sól</t>
  </si>
  <si>
    <t>Partner                     Miasto Nowa Sól</t>
  </si>
  <si>
    <t>2004-2007</t>
  </si>
  <si>
    <t>środki własne (25%), dotacja</t>
  </si>
  <si>
    <t>Zadanie dodatkowe: Zakup i montaż dodatkowej dalby w porcie dla dużych jednostek pływających</t>
  </si>
  <si>
    <t>śr. własne niekwalifikowane</t>
  </si>
  <si>
    <t>C. Zadanie Inwestycyjne Gmina Bytom Odrzański</t>
  </si>
  <si>
    <t>Partner                         Gmina Bytom Odrzański</t>
  </si>
  <si>
    <t>Ogółem Projekt</t>
  </si>
  <si>
    <t>kredyt</t>
  </si>
  <si>
    <t>Zadanie dodatkowe: Miasto Nowa Sól</t>
  </si>
  <si>
    <t>Etap II INTERREG III A</t>
  </si>
  <si>
    <t>Beneficjent Miasto Nowa Sól</t>
  </si>
  <si>
    <t>Budowa przystani turystycznych na Odrze w miejscowościach: Cigacice Gmina Sulechów, Nowa Sól                                                 i Bytom Odrzański</t>
  </si>
  <si>
    <t>Partner Gmina Sulechów</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</si>
</sst>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15]d\ mmmm\ yyyy"/>
    <numFmt numFmtId="173" formatCode="0.0"/>
    <numFmt numFmtId="174" formatCode="#,##0.000"/>
    <numFmt numFmtId="175" formatCode="#,##0.0000"/>
    <numFmt numFmtId="176" formatCode="#,##0.0"/>
    <numFmt numFmtId="177" formatCode="#,##0\ [$€-1];[Red]\-#,##0\ [$€-1]"/>
    <numFmt numFmtId="178" formatCode="#,##0_ ;[Red]\-#,##0\ "/>
    <numFmt numFmtId="179" formatCode="#,##0;[Red]#,##0"/>
    <numFmt numFmtId="180" formatCode="#,##0\ _z_ł;[Red]#,##0\ _z_ł"/>
  </numFmts>
  <fonts count="44">
    <font>
      <sz val="10"/>
      <name val="Arial"/>
      <family val="0"/>
    </font>
    <font>
      <b/>
      <sz val="12"/>
      <color indexed="8"/>
      <name val="Arial CE"/>
      <family val="0"/>
    </font>
    <font>
      <sz val="10"/>
      <color indexed="8"/>
      <name val="Arial CE"/>
      <family val="0"/>
    </font>
    <font>
      <b/>
      <sz val="10"/>
      <color indexed="8"/>
      <name val="Arial CE"/>
      <family val="2"/>
    </font>
    <font>
      <b/>
      <sz val="14"/>
      <color indexed="8"/>
      <name val="Arial CE"/>
      <family val="2"/>
    </font>
    <font>
      <sz val="8"/>
      <color indexed="8"/>
      <name val="Arial CE"/>
      <family val="2"/>
    </font>
    <font>
      <sz val="10"/>
      <color indexed="9"/>
      <name val="Arial CE"/>
      <family val="2"/>
    </font>
    <font>
      <b/>
      <sz val="12"/>
      <name val="Arial CE"/>
      <family val="2"/>
    </font>
    <font>
      <sz val="10"/>
      <name val="Arial CE"/>
      <family val="2"/>
    </font>
    <font>
      <sz val="9"/>
      <name val="Arial"/>
      <family val="2"/>
    </font>
    <font>
      <b/>
      <sz val="10"/>
      <name val="Arial CE"/>
      <family val="0"/>
    </font>
    <font>
      <b/>
      <sz val="11"/>
      <name val="Arial CE"/>
      <family val="0"/>
    </font>
    <font>
      <sz val="8"/>
      <name val="Arial CE"/>
      <family val="0"/>
    </font>
    <font>
      <sz val="12"/>
      <name val="Arial CE"/>
      <family val="0"/>
    </font>
    <font>
      <sz val="8"/>
      <name val="Arial"/>
      <family val="0"/>
    </font>
    <font>
      <sz val="16"/>
      <name val="Arial CE"/>
      <family val="2"/>
    </font>
    <font>
      <sz val="12"/>
      <name val="Arial"/>
      <family val="2"/>
    </font>
    <font>
      <b/>
      <sz val="12"/>
      <name val="Arial"/>
      <family val="2"/>
    </font>
    <font>
      <b/>
      <sz val="9"/>
      <name val="Arial"/>
      <family val="2"/>
    </font>
    <font>
      <b/>
      <sz val="10"/>
      <name val="Arial"/>
      <family val="2"/>
    </font>
    <font>
      <vertAlign val="superscript"/>
      <sz val="10"/>
      <name val="Arial"/>
      <family val="2"/>
    </font>
    <font>
      <b/>
      <sz val="8"/>
      <name val="Arial CE"/>
      <family val="0"/>
    </font>
    <font>
      <b/>
      <sz val="11"/>
      <name val="Arial"/>
      <family val="2"/>
    </font>
    <font>
      <sz val="8.5"/>
      <name val="Arial"/>
      <family val="2"/>
    </font>
    <font>
      <sz val="9"/>
      <name val="Arial CE"/>
      <family val="0"/>
    </font>
    <font>
      <sz val="9.5"/>
      <name val="Arial CE"/>
      <family val="0"/>
    </font>
    <font>
      <sz val="9.5"/>
      <name val="Arial"/>
      <family val="2"/>
    </font>
    <font>
      <b/>
      <sz val="9"/>
      <name val="Arial CE"/>
      <family val="0"/>
    </font>
    <font>
      <b/>
      <sz val="8"/>
      <name val="Arial"/>
      <family val="2"/>
    </font>
    <font>
      <b/>
      <sz val="9.5"/>
      <name val="Arial"/>
      <family val="2"/>
    </font>
    <font>
      <b/>
      <sz val="8"/>
      <name val="Tahoma"/>
      <family val="0"/>
    </font>
    <font>
      <sz val="8"/>
      <name val="Tahoma"/>
      <family val="0"/>
    </font>
    <font>
      <sz val="14"/>
      <name val="Arial"/>
      <family val="2"/>
    </font>
    <font>
      <b/>
      <sz val="14"/>
      <name val="Arial CE"/>
      <family val="0"/>
    </font>
    <font>
      <sz val="12"/>
      <color indexed="10"/>
      <name val="Arial"/>
      <family val="0"/>
    </font>
    <font>
      <sz val="12"/>
      <color indexed="10"/>
      <name val="Arial CE"/>
      <family val="0"/>
    </font>
    <font>
      <b/>
      <sz val="8"/>
      <color indexed="8"/>
      <name val="Arial"/>
      <family val="2"/>
    </font>
    <font>
      <b/>
      <sz val="10"/>
      <color indexed="8"/>
      <name val="Arial"/>
      <family val="2"/>
    </font>
    <font>
      <sz val="8"/>
      <color indexed="8"/>
      <name val="Arial"/>
      <family val="2"/>
    </font>
    <font>
      <sz val="10"/>
      <color indexed="8"/>
      <name val="Arial"/>
      <family val="2"/>
    </font>
    <font>
      <b/>
      <sz val="16"/>
      <name val="Arial CE"/>
      <family val="2"/>
    </font>
    <font>
      <i/>
      <sz val="12"/>
      <name val="Arial CE"/>
      <family val="2"/>
    </font>
    <font>
      <u val="single"/>
      <sz val="12"/>
      <name val="Arial CE"/>
      <family val="0"/>
    </font>
    <font>
      <sz val="11"/>
      <name val="Arial CE"/>
      <family val="2"/>
    </font>
  </fonts>
  <fills count="2">
    <fill>
      <patternFill/>
    </fill>
    <fill>
      <patternFill patternType="gray125"/>
    </fill>
  </fills>
  <borders count="76">
    <border>
      <left/>
      <right/>
      <top/>
      <bottom/>
      <diagonal/>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color indexed="8"/>
      </right>
      <top>
        <color indexed="8"/>
      </top>
      <bottom>
        <color indexed="8"/>
      </bottom>
    </border>
    <border>
      <left>
        <color indexed="8"/>
      </left>
      <right style="thin">
        <color indexed="8"/>
      </right>
      <top>
        <color indexed="8"/>
      </top>
      <bottom style="thin">
        <color indexed="8"/>
      </bottom>
    </border>
    <border>
      <left style="thin">
        <color indexed="8"/>
      </left>
      <right>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8"/>
      </top>
      <bottom style="thin"/>
    </border>
    <border>
      <left style="thin"/>
      <right style="thin"/>
      <top>
        <color indexed="63"/>
      </top>
      <bottom>
        <color indexed="63"/>
      </bottom>
    </border>
    <border>
      <left>
        <color indexed="63"/>
      </left>
      <right style="thin"/>
      <top>
        <color indexed="63"/>
      </top>
      <bottom>
        <color indexed="63"/>
      </bottom>
    </border>
    <border>
      <left style="thin">
        <color indexed="8"/>
      </left>
      <right>
        <color indexed="63"/>
      </right>
      <top>
        <color indexed="8"/>
      </top>
      <bottom>
        <color indexed="8"/>
      </bottom>
    </border>
    <border>
      <left style="thin">
        <color indexed="8"/>
      </left>
      <right>
        <color indexed="8"/>
      </right>
      <top>
        <color indexed="8"/>
      </top>
      <bottom>
        <color indexed="63"/>
      </bottom>
    </border>
    <border>
      <left style="thin"/>
      <right>
        <color indexed="63"/>
      </right>
      <top>
        <color indexed="63"/>
      </top>
      <bottom>
        <color indexed="63"/>
      </bottom>
    </border>
    <border>
      <left>
        <color indexed="63"/>
      </left>
      <right style="thin">
        <color indexed="8"/>
      </right>
      <top>
        <color indexed="8"/>
      </top>
      <bottom style="thin">
        <color indexed="8"/>
      </bottom>
    </border>
    <border>
      <left style="thin">
        <color indexed="8"/>
      </left>
      <right style="thin">
        <color indexed="8"/>
      </right>
      <top>
        <color indexed="8"/>
      </top>
      <bottom>
        <color indexed="63"/>
      </bottom>
    </border>
    <border>
      <left style="thin">
        <color indexed="8"/>
      </left>
      <right style="thin">
        <color indexed="8"/>
      </right>
      <top>
        <color indexed="63"/>
      </top>
      <bottom>
        <color indexed="8"/>
      </bottom>
    </border>
    <border>
      <left style="thin">
        <color indexed="8"/>
      </left>
      <right>
        <color indexed="63"/>
      </right>
      <top>
        <color indexed="63"/>
      </top>
      <bottom style="thin">
        <color indexed="8"/>
      </bottom>
    </border>
    <border>
      <left>
        <color indexed="63"/>
      </left>
      <right style="thin"/>
      <top style="thin">
        <color indexed="8"/>
      </top>
      <bottom style="thin">
        <color indexed="8"/>
      </bottom>
    </border>
    <border>
      <left style="thin">
        <color indexed="8"/>
      </left>
      <right>
        <color indexed="63"/>
      </right>
      <top>
        <color indexed="8"/>
      </top>
      <bottom>
        <color indexed="63"/>
      </bottom>
    </border>
    <border>
      <left style="thin">
        <color indexed="8"/>
      </left>
      <right>
        <color indexed="8"/>
      </right>
      <top>
        <color indexed="63"/>
      </top>
      <bottom>
        <color indexed="8"/>
      </bottom>
    </border>
    <border>
      <left style="thin">
        <color indexed="8"/>
      </left>
      <right style="thin">
        <color indexed="8"/>
      </right>
      <top style="thin">
        <color indexed="8"/>
      </top>
      <bottom>
        <color indexed="63"/>
      </bottom>
    </border>
    <border>
      <left style="thin">
        <color indexed="8"/>
      </left>
      <right>
        <color indexed="8"/>
      </right>
      <top>
        <color indexed="63"/>
      </top>
      <bottom>
        <color indexed="63"/>
      </bottom>
    </border>
    <border>
      <left style="thin">
        <color indexed="8"/>
      </left>
      <right style="thin">
        <color indexed="8"/>
      </right>
      <top>
        <color indexed="63"/>
      </top>
      <bottom style="thin"/>
    </border>
    <border>
      <left>
        <color indexed="63"/>
      </left>
      <right>
        <color indexed="8"/>
      </right>
      <top>
        <color indexed="8"/>
      </top>
      <bottom style="thin">
        <color indexed="8"/>
      </bottom>
    </border>
    <border>
      <left style="thin">
        <color indexed="8"/>
      </left>
      <right>
        <color indexed="63"/>
      </right>
      <top>
        <color indexed="63"/>
      </top>
      <botto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color indexed="63"/>
      </top>
      <bottom>
        <color indexed="63"/>
      </bottom>
    </border>
    <border>
      <left style="thin"/>
      <right style="double"/>
      <top style="thin"/>
      <bottom>
        <color indexed="63"/>
      </bottom>
    </border>
    <border>
      <left style="thin"/>
      <right style="double"/>
      <top>
        <color indexed="63"/>
      </top>
      <bottom style="thin"/>
    </border>
    <border>
      <left style="double"/>
      <right style="thin"/>
      <top>
        <color indexed="63"/>
      </top>
      <bottom>
        <color indexed="63"/>
      </bottom>
    </border>
    <border>
      <left style="double"/>
      <right style="thin"/>
      <top>
        <color indexed="63"/>
      </top>
      <bottom style="thin"/>
    </border>
    <border>
      <left style="double"/>
      <right>
        <color indexed="63"/>
      </right>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style="thin"/>
      <top style="double"/>
      <bottom style="double"/>
    </border>
    <border>
      <left style="thin"/>
      <right style="double"/>
      <top style="double"/>
      <bottom style="double"/>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double"/>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55">
    <xf numFmtId="0" fontId="0" fillId="0" borderId="0" xfId="0" applyAlignment="1">
      <alignment/>
    </xf>
    <xf numFmtId="0" fontId="1" fillId="0" borderId="0" xfId="0" applyAlignment="1">
      <alignment horizontal="center"/>
    </xf>
    <xf numFmtId="4" fontId="1" fillId="0" borderId="0" xfId="0" applyAlignment="1">
      <alignment horizontal="center"/>
    </xf>
    <xf numFmtId="4" fontId="2" fillId="0" borderId="0" xfId="0" applyAlignment="1">
      <alignment horizontal="right" vertical="center"/>
    </xf>
    <xf numFmtId="0" fontId="3" fillId="0" borderId="1" xfId="0" applyAlignment="1">
      <alignment horizontal="center" vertical="center"/>
    </xf>
    <xf numFmtId="0" fontId="2" fillId="0" borderId="0" xfId="0" applyAlignment="1">
      <alignment horizontal="center"/>
    </xf>
    <xf numFmtId="0" fontId="3" fillId="0" borderId="2" xfId="0" applyAlignment="1">
      <alignment horizontal="center" vertical="center"/>
    </xf>
    <xf numFmtId="0" fontId="1" fillId="0" borderId="0" xfId="0" applyNumberFormat="1" applyAlignment="1">
      <alignment horizontal="center"/>
    </xf>
    <xf numFmtId="49" fontId="2" fillId="0" borderId="1" xfId="0" applyAlignment="1">
      <alignment horizontal="center" vertical="center"/>
    </xf>
    <xf numFmtId="0" fontId="5" fillId="0" borderId="2" xfId="0" applyAlignment="1">
      <alignment horizontal="left" vertical="center" wrapText="1"/>
    </xf>
    <xf numFmtId="0" fontId="5" fillId="0" borderId="3" xfId="0" applyAlignment="1">
      <alignment horizontal="left" vertical="center" wrapText="1"/>
    </xf>
    <xf numFmtId="0" fontId="2" fillId="0" borderId="4" xfId="0" applyAlignment="1">
      <alignment horizontal="center" vertical="center"/>
    </xf>
    <xf numFmtId="3" fontId="2" fillId="0" borderId="0" xfId="0" applyAlignment="1">
      <alignment/>
    </xf>
    <xf numFmtId="0" fontId="2" fillId="0" borderId="5" xfId="0" applyAlignment="1">
      <alignment horizontal="center" vertical="center"/>
    </xf>
    <xf numFmtId="0" fontId="5" fillId="0" borderId="5" xfId="0" applyAlignment="1">
      <alignment horizontal="left" vertical="center" wrapText="1"/>
    </xf>
    <xf numFmtId="0" fontId="2" fillId="0" borderId="0" xfId="0" applyAlignment="1">
      <alignment wrapText="1"/>
    </xf>
    <xf numFmtId="0" fontId="2" fillId="0" borderId="4" xfId="0" applyAlignment="1">
      <alignment vertical="center"/>
    </xf>
    <xf numFmtId="49" fontId="5" fillId="0" borderId="4" xfId="0" applyAlignment="1">
      <alignment vertical="center" wrapText="1"/>
    </xf>
    <xf numFmtId="49" fontId="5" fillId="0" borderId="5" xfId="0" applyAlignment="1">
      <alignment vertical="center" wrapText="1"/>
    </xf>
    <xf numFmtId="0" fontId="2" fillId="0" borderId="6" xfId="0" applyAlignment="1">
      <alignment horizontal="center" vertical="center"/>
    </xf>
    <xf numFmtId="0" fontId="2" fillId="0" borderId="1" xfId="0" applyAlignment="1">
      <alignment horizontal="center" vertical="center"/>
    </xf>
    <xf numFmtId="0" fontId="2" fillId="0" borderId="0" xfId="0" applyAlignment="1">
      <alignment/>
    </xf>
    <xf numFmtId="49" fontId="5" fillId="0" borderId="7" xfId="0" applyAlignment="1">
      <alignment horizontal="left" vertical="center" wrapText="1"/>
    </xf>
    <xf numFmtId="49" fontId="5" fillId="0" borderId="3" xfId="0" applyAlignment="1">
      <alignment horizontal="left" vertical="center"/>
    </xf>
    <xf numFmtId="49" fontId="5" fillId="0" borderId="7" xfId="0" applyAlignment="1">
      <alignment horizontal="left" vertical="center"/>
    </xf>
    <xf numFmtId="49" fontId="5" fillId="0" borderId="3" xfId="0" applyAlignment="1">
      <alignment horizontal="left" vertical="center" wrapText="1"/>
    </xf>
    <xf numFmtId="0" fontId="5" fillId="0" borderId="3" xfId="0" applyAlignment="1">
      <alignment horizontal="left" vertical="center"/>
    </xf>
    <xf numFmtId="0" fontId="3" fillId="0" borderId="0" xfId="0" applyAlignment="1">
      <alignment/>
    </xf>
    <xf numFmtId="0" fontId="3" fillId="0" borderId="1" xfId="0" applyNumberFormat="1" applyAlignment="1">
      <alignment horizontal="center" vertical="center"/>
    </xf>
    <xf numFmtId="0" fontId="3" fillId="0" borderId="2" xfId="0" applyNumberFormat="1" applyAlignment="1">
      <alignment horizontal="center" vertical="center"/>
    </xf>
    <xf numFmtId="0" fontId="2" fillId="0" borderId="1" xfId="0" applyNumberFormat="1" applyAlignment="1">
      <alignment horizontal="center" vertical="center" wrapText="1"/>
    </xf>
    <xf numFmtId="0" fontId="2" fillId="0" borderId="2" xfId="0" applyNumberFormat="1" applyAlignment="1">
      <alignment horizontal="center" vertical="center"/>
    </xf>
    <xf numFmtId="0" fontId="2" fillId="0" borderId="2" xfId="0" applyNumberFormat="1" applyAlignment="1">
      <alignment horizontal="center" vertical="center" wrapText="1"/>
    </xf>
    <xf numFmtId="0" fontId="2" fillId="0" borderId="3" xfId="0" applyNumberFormat="1" applyAlignment="1">
      <alignment horizontal="center" vertical="center"/>
    </xf>
    <xf numFmtId="0" fontId="2" fillId="0" borderId="8" xfId="0" applyNumberFormat="1" applyAlignment="1">
      <alignment horizontal="center" vertical="center"/>
    </xf>
    <xf numFmtId="0" fontId="2" fillId="0" borderId="9" xfId="0" applyNumberFormat="1" applyAlignment="1">
      <alignment horizontal="center" vertical="center" wrapText="1"/>
    </xf>
    <xf numFmtId="0" fontId="2" fillId="0" borderId="2" xfId="0" applyNumberFormat="1" applyAlignment="1">
      <alignment horizontal="center" vertical="center" wrapText="1"/>
    </xf>
    <xf numFmtId="0" fontId="2" fillId="0" borderId="5" xfId="0" applyNumberFormat="1" applyAlignment="1">
      <alignment horizontal="center" vertical="center"/>
    </xf>
    <xf numFmtId="0" fontId="2" fillId="0" borderId="5" xfId="0" applyNumberFormat="1" applyAlignment="1">
      <alignment horizontal="center" vertical="center"/>
    </xf>
    <xf numFmtId="0" fontId="2" fillId="0" borderId="9" xfId="0" applyNumberFormat="1" applyAlignment="1">
      <alignment horizontal="center" vertical="center" wrapText="1"/>
    </xf>
    <xf numFmtId="0" fontId="2" fillId="0" borderId="5" xfId="0" applyNumberFormat="1" applyAlignment="1">
      <alignment horizontal="center" vertical="center" wrapText="1"/>
    </xf>
    <xf numFmtId="0" fontId="2" fillId="0" borderId="3" xfId="0" applyNumberFormat="1" applyAlignment="1">
      <alignment horizontal="center" vertical="center" wrapText="1"/>
    </xf>
    <xf numFmtId="0" fontId="2" fillId="0" borderId="10" xfId="0" applyNumberFormat="1" applyAlignment="1">
      <alignment horizontal="center" vertical="center" wrapText="1"/>
    </xf>
    <xf numFmtId="0" fontId="0" fillId="0" borderId="0" xfId="0" applyNumberFormat="1" applyAlignment="1">
      <alignment/>
    </xf>
    <xf numFmtId="0" fontId="2" fillId="0" borderId="8" xfId="0" applyNumberFormat="1" applyFont="1" applyAlignment="1" quotePrefix="1">
      <alignment horizontal="center" vertical="center"/>
    </xf>
    <xf numFmtId="0" fontId="5" fillId="0" borderId="11" xfId="0" applyBorder="1" applyAlignment="1">
      <alignment horizontal="left" vertical="center" wrapText="1"/>
    </xf>
    <xf numFmtId="0" fontId="2" fillId="0" borderId="12" xfId="0" applyNumberFormat="1" applyBorder="1" applyAlignment="1">
      <alignment horizontal="center" vertical="center" wrapText="1"/>
    </xf>
    <xf numFmtId="3" fontId="3" fillId="0" borderId="2" xfId="0" applyNumberFormat="1" applyAlignment="1">
      <alignment horizontal="right" vertical="center"/>
    </xf>
    <xf numFmtId="3" fontId="2" fillId="0" borderId="2" xfId="0" applyNumberFormat="1" applyAlignment="1">
      <alignment horizontal="right" vertical="center"/>
    </xf>
    <xf numFmtId="3" fontId="2" fillId="0" borderId="5" xfId="0" applyNumberFormat="1" applyAlignment="1">
      <alignment horizontal="right" vertical="center"/>
    </xf>
    <xf numFmtId="3" fontId="2" fillId="0" borderId="5" xfId="0" applyNumberFormat="1" applyAlignment="1">
      <alignment horizontal="right" vertical="center"/>
    </xf>
    <xf numFmtId="3" fontId="2" fillId="0" borderId="13" xfId="0" applyNumberFormat="1" applyFill="1" applyBorder="1" applyAlignment="1">
      <alignment horizontal="right" vertical="center"/>
    </xf>
    <xf numFmtId="173" fontId="1" fillId="0" borderId="0" xfId="0" applyNumberFormat="1" applyAlignment="1">
      <alignment horizontal="center"/>
    </xf>
    <xf numFmtId="173" fontId="0" fillId="0" borderId="0" xfId="0" applyNumberFormat="1" applyAlignment="1">
      <alignment/>
    </xf>
    <xf numFmtId="0" fontId="2" fillId="0" borderId="12" xfId="0" applyFont="1" applyBorder="1" applyAlignment="1" quotePrefix="1">
      <alignment horizontal="center" vertical="center"/>
    </xf>
    <xf numFmtId="3" fontId="3" fillId="0" borderId="2" xfId="0" applyNumberFormat="1" applyFont="1" applyAlignment="1">
      <alignment horizontal="right" vertical="center"/>
    </xf>
    <xf numFmtId="0" fontId="5" fillId="0" borderId="2" xfId="0" applyFont="1" applyAlignment="1">
      <alignment horizontal="left" vertical="center" wrapText="1"/>
    </xf>
    <xf numFmtId="0" fontId="2" fillId="0" borderId="14" xfId="0" applyBorder="1" applyAlignment="1">
      <alignment horizontal="center" vertical="center"/>
    </xf>
    <xf numFmtId="0" fontId="4" fillId="0" borderId="15" xfId="0" applyBorder="1" applyAlignment="1">
      <alignment horizontal="center" vertical="center"/>
    </xf>
    <xf numFmtId="0" fontId="4" fillId="0" borderId="14" xfId="0" applyBorder="1" applyAlignment="1">
      <alignment horizontal="center" vertical="center"/>
    </xf>
    <xf numFmtId="0" fontId="4" fillId="0" borderId="16" xfId="0" applyBorder="1" applyAlignment="1">
      <alignment horizontal="center" vertical="center"/>
    </xf>
    <xf numFmtId="0" fontId="4" fillId="0" borderId="17" xfId="0" applyBorder="1" applyAlignment="1">
      <alignment horizontal="center" vertical="center"/>
    </xf>
    <xf numFmtId="49" fontId="5" fillId="0" borderId="3" xfId="0" applyFont="1" applyAlignment="1">
      <alignment horizontal="left" vertical="center" wrapText="1"/>
    </xf>
    <xf numFmtId="0" fontId="5" fillId="0" borderId="5" xfId="0" applyFont="1" applyAlignment="1">
      <alignment horizontal="left" vertical="center" wrapText="1"/>
    </xf>
    <xf numFmtId="0" fontId="2" fillId="0" borderId="18" xfId="0" applyBorder="1" applyAlignment="1">
      <alignment horizontal="center" vertical="center"/>
    </xf>
    <xf numFmtId="0" fontId="2" fillId="0" borderId="19" xfId="0" applyBorder="1" applyAlignment="1">
      <alignment horizontal="center" vertical="center"/>
    </xf>
    <xf numFmtId="0" fontId="2" fillId="0" borderId="14" xfId="0" applyBorder="1" applyAlignment="1">
      <alignment horizontal="center" vertical="center"/>
    </xf>
    <xf numFmtId="0" fontId="2" fillId="0" borderId="20" xfId="0" applyBorder="1" applyAlignment="1">
      <alignment horizontal="center" vertical="center"/>
    </xf>
    <xf numFmtId="0" fontId="2" fillId="0" borderId="16" xfId="0" applyBorder="1" applyAlignment="1">
      <alignment horizontal="center" vertical="center"/>
    </xf>
    <xf numFmtId="0" fontId="2" fillId="0" borderId="21" xfId="0" applyBorder="1" applyAlignment="1">
      <alignment horizontal="center" vertical="center"/>
    </xf>
    <xf numFmtId="0" fontId="2" fillId="0" borderId="22" xfId="0" applyBorder="1" applyAlignment="1">
      <alignment horizontal="center" vertical="center"/>
    </xf>
    <xf numFmtId="0" fontId="2" fillId="0" borderId="23" xfId="0" applyBorder="1" applyAlignment="1">
      <alignment horizontal="center" vertical="center"/>
    </xf>
    <xf numFmtId="0" fontId="2" fillId="0" borderId="17" xfId="0" applyBorder="1" applyAlignment="1">
      <alignment horizontal="center" vertical="center"/>
    </xf>
    <xf numFmtId="0" fontId="5" fillId="0" borderId="11" xfId="0" applyFont="1" applyBorder="1" applyAlignment="1">
      <alignment horizontal="left" vertical="center"/>
    </xf>
    <xf numFmtId="0" fontId="2" fillId="0" borderId="24" xfId="0" applyBorder="1" applyAlignment="1">
      <alignment horizontal="center" vertical="center"/>
    </xf>
    <xf numFmtId="0" fontId="2" fillId="0" borderId="16" xfId="0" applyBorder="1" applyAlignment="1">
      <alignment horizontal="center" vertical="center"/>
    </xf>
    <xf numFmtId="0" fontId="2" fillId="0" borderId="25" xfId="0" applyNumberFormat="1" applyBorder="1" applyAlignment="1">
      <alignment horizontal="center" vertical="center" wrapText="1"/>
    </xf>
    <xf numFmtId="0" fontId="2" fillId="0" borderId="24" xfId="0" applyBorder="1" applyAlignment="1">
      <alignment horizontal="center" vertical="center"/>
    </xf>
    <xf numFmtId="0" fontId="5" fillId="0" borderId="11" xfId="0" applyFont="1" applyBorder="1" applyAlignment="1">
      <alignment horizontal="left" vertical="center" wrapText="1"/>
    </xf>
    <xf numFmtId="0" fontId="2" fillId="0" borderId="26" xfId="0" applyBorder="1" applyAlignment="1">
      <alignment horizontal="center" vertical="center"/>
    </xf>
    <xf numFmtId="0" fontId="2" fillId="0" borderId="15" xfId="0" applyBorder="1" applyAlignment="1">
      <alignment horizontal="center" vertical="center"/>
    </xf>
    <xf numFmtId="0" fontId="2" fillId="0" borderId="13" xfId="0" applyBorder="1" applyAlignment="1">
      <alignment horizontal="center" vertical="center"/>
    </xf>
    <xf numFmtId="0" fontId="2" fillId="0" borderId="27" xfId="0" applyBorder="1" applyAlignment="1">
      <alignment horizontal="center" vertical="center"/>
    </xf>
    <xf numFmtId="3" fontId="3" fillId="0" borderId="2" xfId="0" applyNumberFormat="1" applyAlignment="1">
      <alignment horizontal="center" vertical="center"/>
    </xf>
    <xf numFmtId="3" fontId="3" fillId="0" borderId="2" xfId="0" applyNumberFormat="1" applyAlignment="1">
      <alignment horizontal="center" vertical="center"/>
    </xf>
    <xf numFmtId="3" fontId="1" fillId="0" borderId="2" xfId="0" applyNumberFormat="1" applyAlignment="1">
      <alignment horizontal="right" vertical="center"/>
    </xf>
    <xf numFmtId="3" fontId="1" fillId="0" borderId="2" xfId="0" applyNumberFormat="1" applyAlignment="1">
      <alignment horizontal="right" vertical="center"/>
    </xf>
    <xf numFmtId="3" fontId="2" fillId="0" borderId="2" xfId="0" applyNumberFormat="1" applyAlignment="1">
      <alignment horizontal="right" vertical="center"/>
    </xf>
    <xf numFmtId="3" fontId="3" fillId="0" borderId="2" xfId="0" applyNumberFormat="1" applyAlignment="1">
      <alignment horizontal="right" vertical="center"/>
    </xf>
    <xf numFmtId="3" fontId="2" fillId="0" borderId="2" xfId="0" applyNumberFormat="1" applyAlignment="1">
      <alignment horizontal="right" vertical="center" wrapText="1"/>
    </xf>
    <xf numFmtId="3" fontId="2" fillId="0" borderId="1" xfId="0" applyNumberFormat="1" applyAlignment="1">
      <alignment horizontal="right" vertical="center"/>
    </xf>
    <xf numFmtId="3" fontId="2" fillId="0" borderId="22" xfId="0" applyNumberFormat="1" applyFill="1" applyBorder="1" applyAlignment="1">
      <alignment horizontal="right" vertical="center"/>
    </xf>
    <xf numFmtId="0" fontId="3" fillId="0" borderId="28" xfId="0" applyBorder="1" applyAlignment="1">
      <alignment horizontal="center" vertical="center"/>
    </xf>
    <xf numFmtId="49" fontId="3" fillId="0" borderId="28" xfId="0" applyBorder="1" applyAlignment="1">
      <alignment horizontal="center" vertical="center"/>
    </xf>
    <xf numFmtId="0" fontId="4" fillId="0" borderId="13" xfId="0" applyBorder="1" applyAlignment="1">
      <alignment horizontal="center" vertical="center"/>
    </xf>
    <xf numFmtId="0" fontId="2" fillId="0" borderId="23" xfId="0" applyNumberFormat="1" applyBorder="1" applyAlignment="1">
      <alignment horizontal="center" vertical="center"/>
    </xf>
    <xf numFmtId="3" fontId="2" fillId="0" borderId="23" xfId="0" applyNumberFormat="1" applyBorder="1" applyAlignment="1">
      <alignment horizontal="right" vertical="center"/>
    </xf>
    <xf numFmtId="3" fontId="2" fillId="0" borderId="14" xfId="0" applyNumberFormat="1" applyBorder="1" applyAlignment="1">
      <alignment horizontal="right" vertical="center"/>
    </xf>
    <xf numFmtId="0" fontId="2" fillId="0" borderId="5" xfId="0" applyBorder="1" applyAlignment="1">
      <alignment horizontal="center" vertical="center"/>
    </xf>
    <xf numFmtId="0" fontId="2" fillId="0" borderId="2" xfId="0" applyNumberFormat="1" applyBorder="1" applyAlignment="1">
      <alignment horizontal="center" vertical="center"/>
    </xf>
    <xf numFmtId="0" fontId="5" fillId="0" borderId="2" xfId="0" applyBorder="1" applyAlignment="1">
      <alignment horizontal="left" vertical="center" wrapText="1"/>
    </xf>
    <xf numFmtId="3" fontId="2" fillId="0" borderId="2" xfId="0" applyNumberFormat="1" applyBorder="1" applyAlignment="1">
      <alignment horizontal="right" vertical="center"/>
    </xf>
    <xf numFmtId="0" fontId="2" fillId="0" borderId="28" xfId="0" applyBorder="1" applyAlignment="1">
      <alignment horizontal="center" vertical="center"/>
    </xf>
    <xf numFmtId="0" fontId="2" fillId="0" borderId="23" xfId="0" applyBorder="1" applyAlignment="1">
      <alignment vertical="center"/>
    </xf>
    <xf numFmtId="49" fontId="5" fillId="0" borderId="23" xfId="0" applyBorder="1" applyAlignment="1">
      <alignment vertical="center" wrapText="1"/>
    </xf>
    <xf numFmtId="0" fontId="2" fillId="0" borderId="13" xfId="0" applyBorder="1" applyAlignment="1">
      <alignment horizontal="center" vertical="center" wrapText="1"/>
    </xf>
    <xf numFmtId="49" fontId="5" fillId="0" borderId="13" xfId="0" applyBorder="1" applyAlignment="1">
      <alignment horizontal="center" vertical="center" wrapText="1"/>
    </xf>
    <xf numFmtId="0" fontId="2" fillId="0" borderId="8" xfId="0" applyBorder="1" applyAlignment="1">
      <alignment horizontal="center" vertical="center"/>
    </xf>
    <xf numFmtId="0" fontId="2" fillId="0" borderId="29" xfId="0" applyBorder="1" applyAlignment="1">
      <alignment horizontal="center" vertical="center"/>
    </xf>
    <xf numFmtId="0" fontId="2" fillId="0" borderId="5" xfId="0" applyNumberFormat="1" applyBorder="1" applyAlignment="1">
      <alignment horizontal="center" vertical="center"/>
    </xf>
    <xf numFmtId="0" fontId="5" fillId="0" borderId="5" xfId="0" applyBorder="1" applyAlignment="1">
      <alignment horizontal="left" vertical="center" wrapText="1"/>
    </xf>
    <xf numFmtId="3" fontId="2" fillId="0" borderId="5" xfId="0" applyNumberFormat="1" applyBorder="1" applyAlignment="1">
      <alignment horizontal="right" vertical="center"/>
    </xf>
    <xf numFmtId="0" fontId="6" fillId="0" borderId="13" xfId="0" applyBorder="1" applyAlignment="1">
      <alignment horizontal="center" vertical="center"/>
    </xf>
    <xf numFmtId="0" fontId="2" fillId="0" borderId="14" xfId="0" applyNumberFormat="1" applyBorder="1" applyAlignment="1">
      <alignment horizontal="center" vertical="center" wrapText="1"/>
    </xf>
    <xf numFmtId="0" fontId="5" fillId="0" borderId="14" xfId="0" applyBorder="1" applyAlignment="1">
      <alignment horizontal="left" vertical="center" wrapText="1"/>
    </xf>
    <xf numFmtId="0" fontId="2" fillId="0" borderId="2" xfId="0" applyNumberFormat="1" applyFont="1" applyBorder="1" applyAlignment="1" quotePrefix="1">
      <alignment horizontal="center" vertical="center" wrapText="1"/>
    </xf>
    <xf numFmtId="0" fontId="5" fillId="0" borderId="2" xfId="0" applyFont="1" applyBorder="1" applyAlignment="1">
      <alignment horizontal="left" vertical="center" wrapText="1"/>
    </xf>
    <xf numFmtId="3" fontId="2" fillId="0" borderId="14" xfId="0" applyNumberFormat="1" applyFill="1" applyBorder="1" applyAlignment="1">
      <alignment horizontal="right" vertical="center"/>
    </xf>
    <xf numFmtId="0" fontId="3" fillId="0" borderId="28" xfId="0" applyFont="1" applyBorder="1" applyAlignment="1">
      <alignment horizontal="center" vertical="center"/>
    </xf>
    <xf numFmtId="0" fontId="3" fillId="0" borderId="28" xfId="0" applyFont="1" applyBorder="1" applyAlignment="1">
      <alignment horizontal="center" vertical="center"/>
    </xf>
    <xf numFmtId="0" fontId="3" fillId="0" borderId="28" xfId="0" applyBorder="1" applyAlignment="1">
      <alignment horizontal="center" vertical="center"/>
    </xf>
    <xf numFmtId="0" fontId="2" fillId="0" borderId="14" xfId="0" applyNumberFormat="1" applyBorder="1" applyAlignment="1">
      <alignment horizontal="center" vertical="center" wrapText="1"/>
    </xf>
    <xf numFmtId="0" fontId="2" fillId="0" borderId="2" xfId="0" applyNumberFormat="1" applyBorder="1" applyAlignment="1">
      <alignment horizontal="center" vertical="center" wrapText="1"/>
    </xf>
    <xf numFmtId="0" fontId="2" fillId="0" borderId="14" xfId="0" applyBorder="1" applyAlignment="1">
      <alignment vertical="center"/>
    </xf>
    <xf numFmtId="0" fontId="2" fillId="0" borderId="13" xfId="0" applyBorder="1" applyAlignment="1">
      <alignment vertical="center"/>
    </xf>
    <xf numFmtId="0" fontId="3" fillId="0" borderId="28" xfId="0" applyFont="1" applyBorder="1" applyAlignment="1">
      <alignment horizontal="center" vertical="center"/>
    </xf>
    <xf numFmtId="0" fontId="2" fillId="0" borderId="30" xfId="0" applyBorder="1" applyAlignment="1">
      <alignment horizontal="center" vertical="center"/>
    </xf>
    <xf numFmtId="0" fontId="3" fillId="0" borderId="13" xfId="0" applyFont="1" applyBorder="1" applyAlignment="1">
      <alignment horizontal="center" vertical="center"/>
    </xf>
    <xf numFmtId="0" fontId="3" fillId="0" borderId="13" xfId="0" applyBorder="1" applyAlignment="1">
      <alignment horizontal="center" vertical="center"/>
    </xf>
    <xf numFmtId="3" fontId="2" fillId="0" borderId="14" xfId="0" applyNumberFormat="1" applyBorder="1" applyAlignment="1">
      <alignment horizontal="right" vertical="center"/>
    </xf>
    <xf numFmtId="0" fontId="2" fillId="0" borderId="2" xfId="0" applyNumberFormat="1" applyBorder="1" applyAlignment="1">
      <alignment horizontal="center" vertical="center" wrapText="1"/>
    </xf>
    <xf numFmtId="3" fontId="2" fillId="0" borderId="5" xfId="0" applyNumberFormat="1" applyFont="1" applyAlignment="1" quotePrefix="1">
      <alignment horizontal="center" vertical="center"/>
    </xf>
    <xf numFmtId="0" fontId="3" fillId="0" borderId="14" xfId="0" applyBorder="1" applyAlignment="1">
      <alignment horizontal="center" vertical="center"/>
    </xf>
    <xf numFmtId="0" fontId="3" fillId="0" borderId="14" xfId="0" applyBorder="1" applyAlignment="1">
      <alignment horizontal="left" vertical="center" wrapText="1"/>
    </xf>
    <xf numFmtId="4" fontId="3" fillId="0" borderId="1" xfId="0" applyFont="1" applyAlignment="1">
      <alignment horizontal="center" vertical="center" wrapText="1"/>
    </xf>
    <xf numFmtId="4" fontId="2" fillId="0" borderId="0" xfId="0" applyFont="1" applyAlignment="1">
      <alignment horizontal="right"/>
    </xf>
    <xf numFmtId="0" fontId="2" fillId="0" borderId="31" xfId="0" applyNumberFormat="1" applyFont="1" applyBorder="1" applyAlignment="1" quotePrefix="1">
      <alignment horizontal="center" vertical="center"/>
    </xf>
    <xf numFmtId="3" fontId="2" fillId="0" borderId="2" xfId="0" applyNumberFormat="1" applyFont="1" applyAlignment="1" quotePrefix="1">
      <alignment horizontal="center" vertical="center"/>
    </xf>
    <xf numFmtId="173" fontId="3" fillId="0" borderId="2" xfId="0" applyNumberFormat="1" applyFont="1" applyAlignment="1">
      <alignment horizontal="center" vertical="center" wrapText="1"/>
    </xf>
    <xf numFmtId="0" fontId="2" fillId="0" borderId="17" xfId="0" applyFont="1" applyBorder="1" applyAlignment="1" quotePrefix="1">
      <alignment horizontal="center" vertical="center"/>
    </xf>
    <xf numFmtId="4" fontId="2" fillId="0" borderId="0" xfId="0" applyFont="1" applyAlignment="1">
      <alignment horizontal="right"/>
    </xf>
    <xf numFmtId="0" fontId="3" fillId="0" borderId="13" xfId="0" applyFont="1" applyBorder="1" applyAlignment="1">
      <alignment horizontal="center" vertical="center"/>
    </xf>
    <xf numFmtId="0" fontId="2" fillId="0" borderId="1" xfId="0" applyNumberFormat="1" applyFont="1" applyAlignment="1" quotePrefix="1">
      <alignment horizontal="center" vertical="center" wrapText="1"/>
    </xf>
    <xf numFmtId="0" fontId="2" fillId="0" borderId="2" xfId="0" applyNumberFormat="1" applyFont="1" applyBorder="1" applyAlignment="1" quotePrefix="1">
      <alignment horizontal="center" vertical="center"/>
    </xf>
    <xf numFmtId="0" fontId="2" fillId="0" borderId="2" xfId="0" applyFont="1" applyAlignment="1">
      <alignment horizontal="center" vertical="center" wrapText="1"/>
    </xf>
    <xf numFmtId="3" fontId="2" fillId="0" borderId="2" xfId="0" applyNumberFormat="1" applyFont="1" applyAlignment="1">
      <alignment horizontal="right" vertical="center"/>
    </xf>
    <xf numFmtId="3" fontId="2" fillId="0" borderId="5" xfId="0" applyNumberFormat="1" applyFont="1" applyAlignment="1" quotePrefix="1">
      <alignment horizontal="right" vertical="center"/>
    </xf>
    <xf numFmtId="3" fontId="2" fillId="0" borderId="2" xfId="0" applyNumberFormat="1" applyFont="1" applyAlignment="1" quotePrefix="1">
      <alignment horizontal="right" vertical="center"/>
    </xf>
    <xf numFmtId="0" fontId="2" fillId="0" borderId="2" xfId="0" applyNumberFormat="1" applyFont="1" applyAlignment="1" quotePrefix="1">
      <alignment horizontal="center" vertical="center"/>
    </xf>
    <xf numFmtId="0" fontId="2" fillId="0" borderId="9" xfId="0" applyNumberFormat="1" applyFont="1" applyAlignment="1" quotePrefix="1">
      <alignment horizontal="center" vertical="center" wrapText="1"/>
    </xf>
    <xf numFmtId="0" fontId="2" fillId="0" borderId="2" xfId="0" applyFont="1" applyAlignment="1" quotePrefix="1">
      <alignment horizontal="center" vertical="center" wrapText="1"/>
    </xf>
    <xf numFmtId="0" fontId="2" fillId="0" borderId="32" xfId="0" applyBorder="1" applyAlignment="1">
      <alignment horizontal="center" vertical="center"/>
    </xf>
    <xf numFmtId="0" fontId="3" fillId="0" borderId="1" xfId="0" applyFont="1" applyAlignment="1">
      <alignment horizontal="center" vertical="center"/>
    </xf>
    <xf numFmtId="4" fontId="3" fillId="0" borderId="2" xfId="0" applyFont="1" applyAlignment="1">
      <alignment horizontal="center" vertical="center" wrapText="1"/>
    </xf>
    <xf numFmtId="0" fontId="5" fillId="0" borderId="2" xfId="0" applyFont="1" applyAlignment="1">
      <alignment horizontal="left" vertical="center" wrapText="1"/>
    </xf>
    <xf numFmtId="0" fontId="5" fillId="0" borderId="23" xfId="0" applyFont="1" applyBorder="1" applyAlignment="1">
      <alignment horizontal="left" vertical="center" wrapText="1"/>
    </xf>
    <xf numFmtId="0" fontId="8" fillId="0" borderId="0" xfId="0" applyFont="1" applyAlignment="1">
      <alignment/>
    </xf>
    <xf numFmtId="0" fontId="8" fillId="0" borderId="0" xfId="0" applyNumberFormat="1" applyFont="1" applyAlignment="1">
      <alignment/>
    </xf>
    <xf numFmtId="173" fontId="8" fillId="0" borderId="0" xfId="0" applyNumberFormat="1" applyFont="1" applyAlignment="1">
      <alignment/>
    </xf>
    <xf numFmtId="0" fontId="2" fillId="0" borderId="14" xfId="0" applyNumberFormat="1" applyBorder="1" applyAlignment="1">
      <alignment horizontal="center" vertical="center"/>
    </xf>
    <xf numFmtId="3" fontId="2" fillId="0" borderId="14" xfId="0" applyNumberFormat="1" applyBorder="1" applyAlignment="1">
      <alignment horizontal="right" vertical="center" wrapText="1"/>
    </xf>
    <xf numFmtId="3" fontId="2" fillId="0" borderId="2" xfId="0" applyNumberFormat="1" applyFont="1" applyAlignment="1" quotePrefix="1">
      <alignment horizontal="center" vertical="center"/>
    </xf>
    <xf numFmtId="49" fontId="5" fillId="0" borderId="7" xfId="0" applyBorder="1" applyAlignment="1">
      <alignment horizontal="left" vertical="center" wrapText="1"/>
    </xf>
    <xf numFmtId="0" fontId="2" fillId="0" borderId="23" xfId="0" applyBorder="1" applyAlignment="1">
      <alignment horizontal="center" vertical="center"/>
    </xf>
    <xf numFmtId="0" fontId="3" fillId="0" borderId="2" xfId="0" applyBorder="1" applyAlignment="1">
      <alignment horizontal="center" vertical="center"/>
    </xf>
    <xf numFmtId="3" fontId="3" fillId="0" borderId="2" xfId="0" applyNumberFormat="1" applyBorder="1" applyAlignment="1">
      <alignment horizontal="right" vertical="center"/>
    </xf>
    <xf numFmtId="3" fontId="3" fillId="0" borderId="2" xfId="0" applyNumberFormat="1" applyBorder="1" applyAlignment="1">
      <alignment horizontal="right" vertical="center"/>
    </xf>
    <xf numFmtId="0" fontId="5" fillId="0" borderId="14" xfId="0" applyFont="1" applyBorder="1" applyAlignment="1">
      <alignment horizontal="left" vertical="center" wrapText="1"/>
    </xf>
    <xf numFmtId="0" fontId="2" fillId="0" borderId="5" xfId="0" applyNumberFormat="1" applyBorder="1" applyAlignment="1">
      <alignment horizontal="center" vertical="center" wrapText="1"/>
    </xf>
    <xf numFmtId="0" fontId="5" fillId="0" borderId="5" xfId="0" applyFont="1" applyBorder="1" applyAlignment="1">
      <alignment horizontal="left" vertical="center" wrapText="1"/>
    </xf>
    <xf numFmtId="3" fontId="2" fillId="0" borderId="2" xfId="0" applyNumberFormat="1" applyFill="1" applyBorder="1" applyAlignment="1">
      <alignment horizontal="right" vertical="center"/>
    </xf>
    <xf numFmtId="0" fontId="5" fillId="0" borderId="3" xfId="0" applyFont="1" applyBorder="1" applyAlignment="1">
      <alignment horizontal="left" vertical="center" wrapText="1"/>
    </xf>
    <xf numFmtId="3" fontId="2" fillId="0" borderId="2" xfId="0" applyNumberFormat="1" applyFont="1" applyBorder="1" applyAlignment="1" quotePrefix="1">
      <alignment horizontal="right" vertical="center"/>
    </xf>
    <xf numFmtId="0" fontId="2" fillId="0" borderId="24" xfId="0" applyNumberFormat="1" applyBorder="1" applyAlignment="1">
      <alignment horizontal="center" vertical="center" wrapText="1"/>
    </xf>
    <xf numFmtId="0" fontId="3" fillId="0" borderId="13" xfId="0" applyBorder="1" applyAlignment="1">
      <alignment horizontal="center" vertical="center"/>
    </xf>
    <xf numFmtId="0" fontId="3" fillId="0" borderId="13" xfId="0" applyBorder="1" applyAlignment="1">
      <alignment horizontal="left" vertical="center" wrapText="1"/>
    </xf>
    <xf numFmtId="3" fontId="2" fillId="0" borderId="14" xfId="0" applyNumberFormat="1" applyFont="1" applyBorder="1" applyAlignment="1" quotePrefix="1">
      <alignment horizontal="center" vertical="center"/>
    </xf>
    <xf numFmtId="0" fontId="2" fillId="0" borderId="9" xfId="0" applyNumberFormat="1" applyBorder="1" applyAlignment="1">
      <alignment horizontal="center" vertical="center" wrapText="1"/>
    </xf>
    <xf numFmtId="173" fontId="3" fillId="0" borderId="2" xfId="0" applyNumberFormat="1" applyFont="1" applyAlignment="1">
      <alignment horizontal="right" vertical="center"/>
    </xf>
    <xf numFmtId="173" fontId="2" fillId="0" borderId="2" xfId="0" applyNumberFormat="1" applyFont="1" applyAlignment="1">
      <alignment horizontal="right" vertical="center"/>
    </xf>
    <xf numFmtId="173" fontId="1" fillId="0" borderId="2" xfId="0" applyNumberFormat="1" applyFont="1" applyAlignment="1">
      <alignment horizontal="right" vertical="center"/>
    </xf>
    <xf numFmtId="3" fontId="3" fillId="0" borderId="2" xfId="0" applyNumberFormat="1" applyFont="1" applyAlignment="1">
      <alignment horizontal="right" vertical="center"/>
    </xf>
    <xf numFmtId="173" fontId="2" fillId="0" borderId="2" xfId="0" applyNumberFormat="1" applyFont="1" applyAlignment="1" quotePrefix="1">
      <alignment horizontal="center" vertical="center"/>
    </xf>
    <xf numFmtId="173" fontId="2" fillId="0" borderId="14" xfId="0" applyNumberFormat="1" applyFont="1" applyBorder="1" applyAlignment="1">
      <alignment horizontal="right" vertical="center"/>
    </xf>
    <xf numFmtId="173" fontId="2" fillId="0" borderId="2" xfId="0" applyNumberFormat="1" applyFont="1" applyBorder="1" applyAlignment="1">
      <alignment horizontal="right" vertical="center"/>
    </xf>
    <xf numFmtId="0" fontId="2" fillId="0" borderId="13" xfId="0" applyBorder="1" applyAlignment="1">
      <alignment horizontal="center" vertical="center"/>
    </xf>
    <xf numFmtId="0" fontId="2" fillId="0" borderId="13" xfId="0" applyBorder="1" applyAlignment="1">
      <alignment horizontal="center" vertical="center"/>
    </xf>
    <xf numFmtId="0" fontId="3" fillId="0" borderId="14" xfId="0" applyBorder="1" applyAlignment="1">
      <alignment horizontal="left" vertical="center" wrapText="1"/>
    </xf>
    <xf numFmtId="0" fontId="2" fillId="0" borderId="28" xfId="0" applyFont="1" applyBorder="1" applyAlignment="1">
      <alignment horizontal="center" vertical="center" wrapText="1"/>
    </xf>
    <xf numFmtId="3" fontId="2" fillId="0" borderId="33" xfId="0" applyNumberFormat="1" applyFill="1" applyBorder="1" applyAlignment="1">
      <alignment horizontal="right" vertical="center"/>
    </xf>
    <xf numFmtId="173" fontId="2" fillId="0" borderId="33" xfId="0" applyNumberFormat="1" applyFont="1" applyBorder="1" applyAlignment="1">
      <alignment horizontal="right" vertical="center"/>
    </xf>
    <xf numFmtId="3" fontId="3" fillId="0" borderId="33" xfId="0" applyNumberFormat="1" applyFont="1" applyFill="1" applyBorder="1" applyAlignment="1" quotePrefix="1">
      <alignment horizontal="right" vertical="center"/>
    </xf>
    <xf numFmtId="3" fontId="2" fillId="0" borderId="34" xfId="0" applyNumberFormat="1" applyFont="1" applyFill="1" applyBorder="1" applyAlignment="1" quotePrefix="1">
      <alignment horizontal="right" vertical="center"/>
    </xf>
    <xf numFmtId="3" fontId="2" fillId="0" borderId="13" xfId="0" applyNumberFormat="1" applyFont="1" applyFill="1" applyBorder="1" applyAlignment="1" quotePrefix="1">
      <alignment horizontal="right" vertical="center"/>
    </xf>
    <xf numFmtId="0" fontId="7" fillId="0" borderId="0" xfId="0" applyFont="1" applyAlignment="1">
      <alignment horizontal="center"/>
    </xf>
    <xf numFmtId="0" fontId="8" fillId="0" borderId="17" xfId="0" applyFont="1" applyBorder="1" applyAlignment="1">
      <alignment horizontal="left" vertical="center" wrapText="1"/>
    </xf>
    <xf numFmtId="3" fontId="8" fillId="0" borderId="35" xfId="0" applyNumberFormat="1" applyFont="1" applyBorder="1" applyAlignment="1">
      <alignment horizontal="right" vertical="center"/>
    </xf>
    <xf numFmtId="3" fontId="8" fillId="0" borderId="16" xfId="0" applyNumberFormat="1" applyFont="1" applyBorder="1" applyAlignment="1">
      <alignment horizontal="right" vertical="center"/>
    </xf>
    <xf numFmtId="0" fontId="9" fillId="0" borderId="0" xfId="18" applyFont="1" applyAlignment="1">
      <alignment vertical="center"/>
      <protection/>
    </xf>
    <xf numFmtId="0" fontId="0" fillId="0" borderId="0" xfId="0" applyAlignment="1">
      <alignment horizontal="right"/>
    </xf>
    <xf numFmtId="0" fontId="0" fillId="0" borderId="0" xfId="0" applyAlignment="1">
      <alignment/>
    </xf>
    <xf numFmtId="0" fontId="10" fillId="0" borderId="36" xfId="0" applyFont="1" applyBorder="1" applyAlignment="1">
      <alignment horizontal="center" vertical="center"/>
    </xf>
    <xf numFmtId="0" fontId="10" fillId="0" borderId="36" xfId="0" applyFont="1" applyBorder="1" applyAlignment="1">
      <alignment horizontal="center" vertical="center" wrapText="1"/>
    </xf>
    <xf numFmtId="0" fontId="0" fillId="0" borderId="0" xfId="0" applyAlignment="1">
      <alignment horizontal="center" vertical="center"/>
    </xf>
    <xf numFmtId="3" fontId="11" fillId="0" borderId="36" xfId="0" applyNumberFormat="1" applyFont="1" applyBorder="1" applyAlignment="1">
      <alignment horizontal="right" vertical="center"/>
    </xf>
    <xf numFmtId="173" fontId="10" fillId="0" borderId="36" xfId="0" applyNumberFormat="1" applyFont="1" applyBorder="1" applyAlignment="1">
      <alignment vertical="center"/>
    </xf>
    <xf numFmtId="0" fontId="10" fillId="0" borderId="35" xfId="0" applyFont="1" applyBorder="1" applyAlignment="1">
      <alignment horizontal="center" vertical="center"/>
    </xf>
    <xf numFmtId="0" fontId="10" fillId="0" borderId="37" xfId="0" applyFont="1" applyBorder="1" applyAlignment="1">
      <alignment horizontal="left" vertical="center" wrapText="1"/>
    </xf>
    <xf numFmtId="3" fontId="10" fillId="0" borderId="36" xfId="0" applyNumberFormat="1" applyFont="1" applyBorder="1" applyAlignment="1">
      <alignment horizontal="right" vertical="center"/>
    </xf>
    <xf numFmtId="0" fontId="8" fillId="0" borderId="16" xfId="0" applyFont="1" applyBorder="1" applyAlignment="1">
      <alignment horizontal="center" vertical="top"/>
    </xf>
    <xf numFmtId="0" fontId="10" fillId="0" borderId="16" xfId="0" applyFont="1" applyBorder="1" applyAlignment="1">
      <alignment horizontal="center" vertical="top"/>
    </xf>
    <xf numFmtId="0" fontId="8" fillId="0" borderId="35" xfId="0" applyFont="1" applyBorder="1" applyAlignment="1">
      <alignment horizontal="center" vertical="center"/>
    </xf>
    <xf numFmtId="3" fontId="8" fillId="0" borderId="36" xfId="0" applyNumberFormat="1" applyFont="1" applyBorder="1" applyAlignment="1">
      <alignment horizontal="right" vertical="center"/>
    </xf>
    <xf numFmtId="173" fontId="8" fillId="0" borderId="36" xfId="0" applyNumberFormat="1" applyFont="1" applyBorder="1" applyAlignment="1">
      <alignment vertical="center"/>
    </xf>
    <xf numFmtId="0" fontId="8" fillId="0" borderId="16" xfId="0" applyFont="1" applyBorder="1" applyAlignment="1">
      <alignment horizontal="center" vertical="center"/>
    </xf>
    <xf numFmtId="0" fontId="8" fillId="0" borderId="38" xfId="0" applyFont="1" applyBorder="1" applyAlignment="1">
      <alignment horizontal="left" vertical="center" wrapText="1"/>
    </xf>
    <xf numFmtId="173" fontId="8" fillId="0" borderId="35" xfId="0" applyNumberFormat="1" applyFont="1" applyBorder="1" applyAlignment="1">
      <alignment vertical="center"/>
    </xf>
    <xf numFmtId="173" fontId="8" fillId="0" borderId="16" xfId="0" applyNumberFormat="1" applyFont="1" applyBorder="1" applyAlignment="1">
      <alignmen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left" vertical="center" wrapText="1"/>
    </xf>
    <xf numFmtId="173" fontId="8" fillId="0" borderId="39" xfId="0" applyNumberFormat="1" applyFont="1" applyBorder="1" applyAlignment="1">
      <alignment vertical="center"/>
    </xf>
    <xf numFmtId="3" fontId="8" fillId="0" borderId="35" xfId="0" applyNumberFormat="1" applyFont="1" applyBorder="1" applyAlignment="1">
      <alignment horizontal="right" vertical="center" wrapText="1"/>
    </xf>
    <xf numFmtId="0" fontId="8" fillId="0" borderId="20" xfId="0" applyFont="1" applyBorder="1" applyAlignment="1">
      <alignment horizontal="center" vertical="center"/>
    </xf>
    <xf numFmtId="3" fontId="8" fillId="0" borderId="39" xfId="0" applyNumberFormat="1" applyFont="1" applyBorder="1" applyAlignment="1">
      <alignment horizontal="right" vertical="center"/>
    </xf>
    <xf numFmtId="0" fontId="0" fillId="0" borderId="0" xfId="0" applyAlignment="1">
      <alignment vertical="center"/>
    </xf>
    <xf numFmtId="49" fontId="0" fillId="0" borderId="35" xfId="0" applyNumberFormat="1" applyFont="1" applyBorder="1" applyAlignment="1">
      <alignment horizontal="center" vertical="center" wrapText="1"/>
    </xf>
    <xf numFmtId="0" fontId="0" fillId="0" borderId="16" xfId="0" applyBorder="1" applyAlignment="1">
      <alignment horizontal="center" vertical="center" wrapText="1"/>
    </xf>
    <xf numFmtId="0" fontId="8" fillId="0" borderId="16"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39" xfId="0" applyFont="1" applyBorder="1" applyAlignment="1">
      <alignment horizontal="left" vertical="center"/>
    </xf>
    <xf numFmtId="0" fontId="8" fillId="0" borderId="39" xfId="0" applyFont="1" applyBorder="1" applyAlignment="1">
      <alignment horizontal="center" vertical="top"/>
    </xf>
    <xf numFmtId="0" fontId="10" fillId="0" borderId="39" xfId="0" applyFont="1" applyBorder="1" applyAlignment="1">
      <alignment horizontal="center" vertical="top"/>
    </xf>
    <xf numFmtId="3" fontId="8" fillId="0" borderId="16" xfId="0" applyNumberFormat="1" applyFont="1" applyBorder="1" applyAlignment="1">
      <alignment vertical="center"/>
    </xf>
    <xf numFmtId="3" fontId="8" fillId="0" borderId="39" xfId="0" applyNumberFormat="1" applyFont="1" applyBorder="1" applyAlignment="1">
      <alignment vertical="center"/>
    </xf>
    <xf numFmtId="3" fontId="8" fillId="0" borderId="16" xfId="0" applyNumberFormat="1" applyFont="1" applyBorder="1" applyAlignment="1" quotePrefix="1">
      <alignment horizontal="center" vertical="center"/>
    </xf>
    <xf numFmtId="0" fontId="8" fillId="0" borderId="39" xfId="0" applyFont="1" applyBorder="1" applyAlignment="1">
      <alignment horizontal="left" vertical="center" wrapText="1"/>
    </xf>
    <xf numFmtId="1" fontId="8" fillId="0" borderId="16" xfId="0" applyNumberFormat="1" applyFont="1" applyBorder="1" applyAlignment="1" quotePrefix="1">
      <alignment horizontal="center" vertical="center"/>
    </xf>
    <xf numFmtId="173" fontId="8" fillId="0" borderId="16" xfId="0" applyNumberFormat="1" applyFont="1" applyBorder="1" applyAlignment="1" quotePrefix="1">
      <alignment horizontal="right" vertical="center"/>
    </xf>
    <xf numFmtId="3" fontId="0" fillId="0" borderId="0" xfId="0" applyNumberFormat="1" applyAlignment="1">
      <alignment/>
    </xf>
    <xf numFmtId="0" fontId="8" fillId="0" borderId="16" xfId="0" applyFont="1" applyBorder="1" applyAlignment="1">
      <alignment/>
    </xf>
    <xf numFmtId="173" fontId="8" fillId="0" borderId="16" xfId="0" applyNumberFormat="1" applyFont="1" applyBorder="1" applyAlignment="1">
      <alignment horizontal="right" vertical="center"/>
    </xf>
    <xf numFmtId="0" fontId="8" fillId="0" borderId="39" xfId="0" applyFont="1" applyBorder="1" applyAlignment="1">
      <alignment/>
    </xf>
    <xf numFmtId="173" fontId="8" fillId="0" borderId="39" xfId="0" applyNumberFormat="1" applyFont="1" applyBorder="1" applyAlignment="1">
      <alignment horizontal="right" vertical="center"/>
    </xf>
    <xf numFmtId="0" fontId="12" fillId="0" borderId="0" xfId="0" applyFont="1" applyAlignment="1">
      <alignment horizontal="left" vertical="center" wrapText="1"/>
    </xf>
    <xf numFmtId="3" fontId="0" fillId="0" borderId="0" xfId="0" applyNumberFormat="1" applyAlignment="1">
      <alignment horizontal="right" vertical="center"/>
    </xf>
    <xf numFmtId="173" fontId="0" fillId="0" borderId="0" xfId="0" applyNumberFormat="1" applyAlignment="1">
      <alignment horizontal="center" vertical="center"/>
    </xf>
    <xf numFmtId="0" fontId="12" fillId="0" borderId="0" xfId="0" applyFont="1" applyAlignment="1">
      <alignment horizontal="center" vertical="center" wrapText="1"/>
    </xf>
    <xf numFmtId="0" fontId="12" fillId="0" borderId="0" xfId="0" applyFont="1" applyAlignment="1">
      <alignment wrapText="1"/>
    </xf>
    <xf numFmtId="0" fontId="0" fillId="0" borderId="35" xfId="0" applyFont="1" applyBorder="1" applyAlignment="1">
      <alignment horizontal="center" vertical="center"/>
    </xf>
    <xf numFmtId="0" fontId="0" fillId="0" borderId="16" xfId="0" applyFont="1" applyBorder="1" applyAlignment="1">
      <alignment horizontal="center" vertical="center"/>
    </xf>
    <xf numFmtId="0" fontId="0" fillId="0" borderId="39" xfId="0" applyFont="1" applyBorder="1" applyAlignment="1">
      <alignment horizontal="center" vertical="center"/>
    </xf>
    <xf numFmtId="0" fontId="12" fillId="0" borderId="0" xfId="0" applyFont="1" applyAlignment="1">
      <alignment/>
    </xf>
    <xf numFmtId="0" fontId="0" fillId="0" borderId="0" xfId="0"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horizontal="right" vertical="center" wrapText="1"/>
    </xf>
    <xf numFmtId="0" fontId="10" fillId="0" borderId="36" xfId="0" applyFont="1" applyBorder="1" applyAlignment="1">
      <alignment horizontal="center" vertical="center"/>
    </xf>
    <xf numFmtId="0" fontId="10" fillId="0" borderId="36" xfId="0" applyFont="1" applyBorder="1" applyAlignment="1">
      <alignment horizontal="center" vertical="center" wrapText="1"/>
    </xf>
    <xf numFmtId="3" fontId="10" fillId="0" borderId="36" xfId="0" applyNumberFormat="1" applyFont="1" applyBorder="1" applyAlignment="1">
      <alignment horizontal="right" vertical="center" wrapText="1"/>
    </xf>
    <xf numFmtId="173" fontId="10" fillId="0" borderId="36" xfId="0" applyNumberFormat="1" applyFont="1" applyBorder="1" applyAlignment="1">
      <alignment vertical="center" wrapText="1"/>
    </xf>
    <xf numFmtId="0" fontId="10" fillId="0" borderId="42"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8" fillId="0" borderId="43" xfId="0" applyNumberFormat="1" applyFont="1" applyBorder="1" applyAlignment="1">
      <alignment horizontal="center" vertical="center" wrapText="1"/>
    </xf>
    <xf numFmtId="2" fontId="10" fillId="0" borderId="16" xfId="0" applyNumberFormat="1" applyFont="1" applyBorder="1" applyAlignment="1">
      <alignment horizontal="left" vertical="center" wrapText="1"/>
    </xf>
    <xf numFmtId="0" fontId="0" fillId="0" borderId="35" xfId="0" applyNumberFormat="1" applyBorder="1" applyAlignment="1">
      <alignment horizontal="center" vertical="center" wrapText="1"/>
    </xf>
    <xf numFmtId="0" fontId="8" fillId="0" borderId="35" xfId="0" applyFont="1" applyBorder="1" applyAlignment="1">
      <alignment horizontal="left" vertical="center" wrapText="1"/>
    </xf>
    <xf numFmtId="3" fontId="8" fillId="0" borderId="35" xfId="0" applyNumberFormat="1" applyFont="1" applyBorder="1" applyAlignment="1">
      <alignment horizontal="right" vertical="center" wrapText="1"/>
    </xf>
    <xf numFmtId="173" fontId="10" fillId="0" borderId="35" xfId="0" applyNumberFormat="1" applyFont="1" applyBorder="1" applyAlignment="1">
      <alignment vertical="center" wrapText="1"/>
    </xf>
    <xf numFmtId="0" fontId="10" fillId="0" borderId="20" xfId="0" applyFont="1" applyBorder="1" applyAlignment="1">
      <alignment horizontal="center" vertical="center"/>
    </xf>
    <xf numFmtId="0" fontId="0" fillId="0" borderId="39" xfId="0" applyNumberFormat="1" applyBorder="1" applyAlignment="1">
      <alignment horizontal="center" vertical="center" wrapText="1"/>
    </xf>
    <xf numFmtId="3" fontId="8" fillId="0" borderId="39" xfId="0" applyNumberFormat="1" applyFont="1" applyBorder="1" applyAlignment="1">
      <alignment horizontal="right" vertical="center" wrapText="1"/>
    </xf>
    <xf numFmtId="173" fontId="10" fillId="0" borderId="39" xfId="0" applyNumberFormat="1" applyFont="1" applyBorder="1" applyAlignment="1">
      <alignment vertical="center" wrapText="1"/>
    </xf>
    <xf numFmtId="3" fontId="8" fillId="0" borderId="36" xfId="0" applyNumberFormat="1" applyFont="1" applyBorder="1" applyAlignment="1">
      <alignment horizontal="right" vertical="center" wrapText="1"/>
    </xf>
    <xf numFmtId="3" fontId="0" fillId="0" borderId="36" xfId="0" applyNumberFormat="1" applyBorder="1" applyAlignment="1">
      <alignment horizontal="right" vertical="center" wrapText="1"/>
    </xf>
    <xf numFmtId="0" fontId="8" fillId="0" borderId="42" xfId="0" applyFont="1" applyBorder="1" applyAlignment="1">
      <alignment horizontal="center" vertical="center"/>
    </xf>
    <xf numFmtId="3" fontId="0" fillId="0" borderId="35" xfId="0" applyNumberFormat="1" applyBorder="1" applyAlignment="1">
      <alignment horizontal="right" vertical="center" wrapText="1"/>
    </xf>
    <xf numFmtId="3" fontId="8" fillId="0" borderId="39" xfId="0" applyNumberFormat="1" applyFont="1" applyBorder="1" applyAlignment="1">
      <alignment horizontal="right" vertical="center" wrapText="1"/>
    </xf>
    <xf numFmtId="3" fontId="0" fillId="0" borderId="39" xfId="0" applyNumberFormat="1" applyBorder="1" applyAlignment="1">
      <alignment horizontal="right" vertical="center" wrapText="1"/>
    </xf>
    <xf numFmtId="0" fontId="10" fillId="0" borderId="16" xfId="0" applyFont="1" applyBorder="1" applyAlignment="1">
      <alignment horizontal="center" vertical="center" wrapText="1"/>
    </xf>
    <xf numFmtId="3" fontId="10" fillId="0" borderId="39" xfId="0" applyNumberFormat="1" applyFont="1" applyBorder="1" applyAlignment="1">
      <alignment horizontal="right" vertical="center" wrapText="1"/>
    </xf>
    <xf numFmtId="1" fontId="0" fillId="0" borderId="35" xfId="0" applyNumberFormat="1" applyBorder="1" applyAlignment="1">
      <alignment horizontal="center" vertical="center" wrapText="1"/>
    </xf>
    <xf numFmtId="0" fontId="0" fillId="0" borderId="39" xfId="0" applyBorder="1" applyAlignment="1">
      <alignment horizontal="center" vertical="center" wrapText="1"/>
    </xf>
    <xf numFmtId="0" fontId="10" fillId="0" borderId="39" xfId="0" applyFont="1" applyBorder="1" applyAlignment="1">
      <alignment horizontal="center" vertical="center" wrapText="1"/>
    </xf>
    <xf numFmtId="1" fontId="0" fillId="0" borderId="39" xfId="0" applyNumberFormat="1" applyBorder="1" applyAlignment="1">
      <alignment vertical="center" wrapText="1"/>
    </xf>
    <xf numFmtId="1" fontId="0" fillId="0" borderId="39" xfId="0" applyNumberFormat="1" applyBorder="1" applyAlignment="1">
      <alignment horizontal="center" vertical="center" wrapText="1"/>
    </xf>
    <xf numFmtId="0" fontId="10" fillId="0" borderId="35" xfId="0" applyFont="1" applyBorder="1" applyAlignment="1">
      <alignment horizontal="center" vertical="center" wrapText="1"/>
    </xf>
    <xf numFmtId="1" fontId="8" fillId="0" borderId="35" xfId="0" applyNumberFormat="1" applyFont="1" applyBorder="1" applyAlignment="1">
      <alignment horizontal="center" vertical="center" wrapText="1"/>
    </xf>
    <xf numFmtId="1" fontId="8" fillId="0" borderId="36" xfId="0" applyNumberFormat="1" applyFont="1" applyBorder="1" applyAlignment="1">
      <alignment horizontal="center" vertical="center" wrapText="1"/>
    </xf>
    <xf numFmtId="1" fontId="0" fillId="0" borderId="36" xfId="0" applyNumberFormat="1" applyBorder="1" applyAlignment="1">
      <alignment vertical="center" wrapText="1"/>
    </xf>
    <xf numFmtId="1" fontId="8" fillId="0" borderId="16" xfId="0" applyNumberFormat="1" applyFont="1" applyBorder="1" applyAlignment="1">
      <alignment horizontal="center" vertical="center" wrapText="1"/>
    </xf>
    <xf numFmtId="0" fontId="10" fillId="0" borderId="16" xfId="0" applyFont="1" applyBorder="1" applyAlignment="1">
      <alignment horizontal="center" vertical="center" wrapText="1"/>
    </xf>
    <xf numFmtId="1" fontId="0" fillId="0" borderId="16" xfId="0" applyNumberFormat="1" applyBorder="1" applyAlignment="1">
      <alignment vertical="center" wrapText="1"/>
    </xf>
    <xf numFmtId="1" fontId="0" fillId="0" borderId="35" xfId="0" applyNumberFormat="1" applyBorder="1" applyAlignment="1">
      <alignment vertical="center" wrapText="1"/>
    </xf>
    <xf numFmtId="0" fontId="0" fillId="0" borderId="39" xfId="0" applyBorder="1" applyAlignment="1">
      <alignment/>
    </xf>
    <xf numFmtId="0" fontId="0" fillId="0" borderId="39" xfId="0" applyBorder="1" applyAlignment="1">
      <alignment vertical="center" wrapText="1"/>
    </xf>
    <xf numFmtId="0" fontId="0" fillId="0" borderId="42" xfId="0" applyBorder="1" applyAlignment="1">
      <alignment horizontal="center" vertical="center"/>
    </xf>
    <xf numFmtId="0" fontId="0" fillId="0" borderId="0" xfId="0" applyBorder="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173" fontId="0" fillId="0" borderId="0" xfId="0" applyNumberFormat="1" applyBorder="1" applyAlignment="1">
      <alignment vertical="center" wrapText="1"/>
    </xf>
    <xf numFmtId="0" fontId="0" fillId="0" borderId="0" xfId="0" applyBorder="1" applyAlignment="1">
      <alignment horizontal="right" vertical="center" wrapText="1"/>
    </xf>
    <xf numFmtId="0" fontId="0" fillId="0" borderId="0" xfId="0" applyFont="1" applyAlignment="1">
      <alignment horizontal="right" vertical="center"/>
    </xf>
    <xf numFmtId="0" fontId="14" fillId="0" borderId="0" xfId="18" applyFont="1" applyAlignment="1">
      <alignment horizontal="right" vertical="center"/>
      <protection/>
    </xf>
    <xf numFmtId="0"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right" vertical="center"/>
      <protection/>
    </xf>
    <xf numFmtId="0" fontId="10" fillId="0" borderId="36" xfId="0" applyNumberFormat="1" applyFont="1" applyFill="1" applyBorder="1" applyAlignment="1" applyProtection="1">
      <alignment horizontal="center" vertical="center"/>
      <protection/>
    </xf>
    <xf numFmtId="0" fontId="10" fillId="0" borderId="36" xfId="0" applyNumberFormat="1" applyFont="1" applyFill="1" applyBorder="1" applyAlignment="1" applyProtection="1">
      <alignment horizontal="center" vertical="center" wrapText="1"/>
      <protection/>
    </xf>
    <xf numFmtId="0" fontId="10" fillId="0" borderId="36" xfId="0" applyNumberFormat="1" applyFont="1" applyFill="1" applyBorder="1" applyAlignment="1" applyProtection="1">
      <alignment horizontal="center" vertical="center"/>
      <protection/>
    </xf>
    <xf numFmtId="0" fontId="10" fillId="0" borderId="36" xfId="0" applyFont="1" applyBorder="1" applyAlignment="1">
      <alignment horizontal="center"/>
    </xf>
    <xf numFmtId="0" fontId="12" fillId="0" borderId="36" xfId="0" applyNumberFormat="1" applyFont="1" applyFill="1" applyBorder="1" applyAlignment="1" applyProtection="1">
      <alignment horizontal="left" vertical="center"/>
      <protection/>
    </xf>
    <xf numFmtId="0" fontId="12" fillId="0" borderId="36" xfId="0" applyNumberFormat="1" applyFont="1" applyFill="1" applyBorder="1" applyAlignment="1" applyProtection="1">
      <alignment horizontal="center" vertical="center"/>
      <protection/>
    </xf>
    <xf numFmtId="0" fontId="12" fillId="0" borderId="37" xfId="0" applyNumberFormat="1" applyFont="1" applyFill="1" applyBorder="1" applyAlignment="1" applyProtection="1">
      <alignment/>
      <protection/>
    </xf>
    <xf numFmtId="0" fontId="8" fillId="0" borderId="36" xfId="0" applyNumberFormat="1" applyFont="1" applyFill="1" applyBorder="1" applyAlignment="1" applyProtection="1">
      <alignment horizontal="center" vertical="center"/>
      <protection/>
    </xf>
    <xf numFmtId="3" fontId="8" fillId="0" borderId="36" xfId="0" applyNumberFormat="1" applyFont="1" applyFill="1" applyBorder="1" applyAlignment="1" applyProtection="1">
      <alignment horizontal="right" vertical="center"/>
      <protection/>
    </xf>
    <xf numFmtId="3" fontId="0" fillId="0" borderId="36" xfId="0" applyNumberFormat="1" applyBorder="1" applyAlignment="1">
      <alignment horizontal="right" vertical="center"/>
    </xf>
    <xf numFmtId="173" fontId="0" fillId="0" borderId="36" xfId="0" applyNumberFormat="1" applyBorder="1" applyAlignment="1">
      <alignment horizontal="right" vertical="center"/>
    </xf>
    <xf numFmtId="0" fontId="12" fillId="0" borderId="39" xfId="0" applyNumberFormat="1" applyFont="1" applyFill="1" applyBorder="1" applyAlignment="1" applyProtection="1">
      <alignment horizontal="left" vertical="center"/>
      <protection/>
    </xf>
    <xf numFmtId="0" fontId="12" fillId="0" borderId="39" xfId="0" applyNumberFormat="1" applyFont="1" applyFill="1" applyBorder="1" applyAlignment="1" applyProtection="1">
      <alignment horizontal="center" vertical="center"/>
      <protection/>
    </xf>
    <xf numFmtId="0" fontId="12" fillId="0" borderId="40" xfId="0" applyNumberFormat="1" applyFont="1" applyFill="1" applyBorder="1" applyAlignment="1" applyProtection="1">
      <alignment/>
      <protection/>
    </xf>
    <xf numFmtId="0" fontId="8" fillId="0" borderId="39" xfId="0" applyNumberFormat="1" applyFont="1" applyFill="1" applyBorder="1" applyAlignment="1" applyProtection="1">
      <alignment horizontal="center" vertical="center"/>
      <protection/>
    </xf>
    <xf numFmtId="3" fontId="8" fillId="0" borderId="39" xfId="0" applyNumberFormat="1" applyFont="1" applyFill="1" applyBorder="1" applyAlignment="1" applyProtection="1">
      <alignment horizontal="right" vertical="center"/>
      <protection/>
    </xf>
    <xf numFmtId="0" fontId="12" fillId="0" borderId="35" xfId="0" applyNumberFormat="1" applyFont="1" applyFill="1" applyBorder="1" applyAlignment="1" applyProtection="1">
      <alignment horizontal="left" vertical="center" wrapText="1"/>
      <protection/>
    </xf>
    <xf numFmtId="0" fontId="12" fillId="0" borderId="37" xfId="0" applyNumberFormat="1" applyFont="1" applyFill="1" applyBorder="1" applyAlignment="1" applyProtection="1">
      <alignment horizontal="center" vertical="center"/>
      <protection/>
    </xf>
    <xf numFmtId="0" fontId="12" fillId="0" borderId="44" xfId="0" applyNumberFormat="1" applyFont="1" applyFill="1" applyBorder="1" applyAlignment="1" applyProtection="1">
      <alignment horizontal="left" vertical="center"/>
      <protection/>
    </xf>
    <xf numFmtId="3" fontId="15" fillId="0" borderId="36" xfId="0" applyNumberFormat="1" applyFont="1" applyFill="1" applyBorder="1" applyAlignment="1" applyProtection="1">
      <alignment horizontal="center"/>
      <protection/>
    </xf>
    <xf numFmtId="3" fontId="15" fillId="0" borderId="36" xfId="0" applyNumberFormat="1" applyFont="1" applyBorder="1" applyAlignment="1" quotePrefix="1">
      <alignment horizontal="center" vertical="center"/>
    </xf>
    <xf numFmtId="173" fontId="15" fillId="0" borderId="36" xfId="0" applyNumberFormat="1" applyFont="1" applyBorder="1" applyAlignment="1" quotePrefix="1">
      <alignment horizontal="center" vertical="center"/>
    </xf>
    <xf numFmtId="0" fontId="12" fillId="0" borderId="16" xfId="0" applyNumberFormat="1" applyFont="1" applyFill="1" applyBorder="1" applyAlignment="1" applyProtection="1">
      <alignment vertical="top"/>
      <protection/>
    </xf>
    <xf numFmtId="0" fontId="12" fillId="0" borderId="37" xfId="0" applyNumberFormat="1" applyFont="1" applyFill="1" applyBorder="1" applyAlignment="1" applyProtection="1">
      <alignment horizontal="center" vertical="top"/>
      <protection/>
    </xf>
    <xf numFmtId="0" fontId="12" fillId="0" borderId="44"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protection/>
    </xf>
    <xf numFmtId="0" fontId="12" fillId="0" borderId="39" xfId="0" applyNumberFormat="1" applyFont="1" applyFill="1" applyBorder="1" applyAlignment="1" applyProtection="1">
      <alignment/>
      <protection/>
    </xf>
    <xf numFmtId="0" fontId="12" fillId="0" borderId="37" xfId="0" applyNumberFormat="1" applyFont="1" applyFill="1" applyBorder="1" applyAlignment="1" applyProtection="1">
      <alignment vertical="center"/>
      <protection/>
    </xf>
    <xf numFmtId="0" fontId="12" fillId="0" borderId="44" xfId="0" applyNumberFormat="1" applyFont="1" applyFill="1" applyBorder="1" applyAlignment="1" applyProtection="1">
      <alignment horizontal="center" vertical="center"/>
      <protection/>
    </xf>
    <xf numFmtId="0" fontId="12" fillId="0" borderId="44" xfId="0" applyNumberFormat="1" applyFont="1" applyFill="1" applyBorder="1" applyAlignment="1" applyProtection="1">
      <alignment/>
      <protection/>
    </xf>
    <xf numFmtId="3" fontId="8" fillId="0" borderId="36" xfId="0" applyNumberFormat="1" applyFont="1" applyFill="1" applyBorder="1" applyAlignment="1" applyProtection="1">
      <alignment horizontal="right" vertical="center"/>
      <protection/>
    </xf>
    <xf numFmtId="0" fontId="12" fillId="0" borderId="43" xfId="0" applyNumberFormat="1" applyFont="1" applyFill="1" applyBorder="1" applyAlignment="1" applyProtection="1">
      <alignment vertical="center"/>
      <protection/>
    </xf>
    <xf numFmtId="0" fontId="12" fillId="0" borderId="42" xfId="0" applyNumberFormat="1" applyFont="1" applyFill="1" applyBorder="1" applyAlignment="1" applyProtection="1">
      <alignment horizontal="center" vertical="center"/>
      <protection/>
    </xf>
    <xf numFmtId="0" fontId="12" fillId="0" borderId="42" xfId="0" applyNumberFormat="1" applyFont="1" applyFill="1" applyBorder="1" applyAlignment="1" applyProtection="1">
      <alignment/>
      <protection/>
    </xf>
    <xf numFmtId="0" fontId="8" fillId="0" borderId="35" xfId="0" applyNumberFormat="1" applyFont="1" applyFill="1" applyBorder="1" applyAlignment="1" applyProtection="1">
      <alignment horizontal="center" vertical="center"/>
      <protection/>
    </xf>
    <xf numFmtId="3" fontId="8" fillId="0" borderId="35" xfId="0" applyNumberFormat="1" applyFont="1" applyFill="1" applyBorder="1" applyAlignment="1" applyProtection="1">
      <alignment horizontal="right" vertical="center"/>
      <protection/>
    </xf>
    <xf numFmtId="3" fontId="0" fillId="0" borderId="35" xfId="0" applyNumberFormat="1" applyBorder="1" applyAlignment="1">
      <alignment horizontal="right" vertical="center"/>
    </xf>
    <xf numFmtId="173" fontId="0" fillId="0" borderId="35" xfId="0" applyNumberFormat="1" applyBorder="1" applyAlignment="1">
      <alignment horizontal="right" vertical="center"/>
    </xf>
    <xf numFmtId="0" fontId="12" fillId="0" borderId="40" xfId="0" applyNumberFormat="1" applyFont="1" applyFill="1" applyBorder="1" applyAlignment="1" applyProtection="1">
      <alignment vertical="top"/>
      <protection/>
    </xf>
    <xf numFmtId="0" fontId="12" fillId="0" borderId="45" xfId="0" applyNumberFormat="1" applyFont="1" applyFill="1" applyBorder="1" applyAlignment="1" applyProtection="1">
      <alignment horizontal="center" vertical="center"/>
      <protection/>
    </xf>
    <xf numFmtId="0" fontId="12" fillId="0" borderId="45" xfId="0" applyNumberFormat="1" applyFont="1" applyFill="1" applyBorder="1" applyAlignment="1" applyProtection="1">
      <alignment/>
      <protection/>
    </xf>
    <xf numFmtId="3" fontId="0" fillId="0" borderId="39" xfId="0" applyNumberFormat="1" applyBorder="1" applyAlignment="1">
      <alignment horizontal="right" vertical="center"/>
    </xf>
    <xf numFmtId="173" fontId="0" fillId="0" borderId="39" xfId="0" applyNumberFormat="1" applyBorder="1" applyAlignment="1">
      <alignment horizontal="right" vertical="center"/>
    </xf>
    <xf numFmtId="0" fontId="12" fillId="0" borderId="35" xfId="0" applyNumberFormat="1" applyFont="1" applyFill="1" applyBorder="1" applyAlignment="1" applyProtection="1">
      <alignment vertical="top" wrapText="1"/>
      <protection/>
    </xf>
    <xf numFmtId="3" fontId="15" fillId="0" borderId="36" xfId="0" applyNumberFormat="1" applyFont="1" applyFill="1" applyBorder="1" applyAlignment="1" applyProtection="1">
      <alignment horizontal="center" vertical="center"/>
      <protection/>
    </xf>
    <xf numFmtId="0" fontId="12" fillId="0" borderId="44"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vertical="center"/>
      <protection/>
    </xf>
    <xf numFmtId="0" fontId="12" fillId="0" borderId="45" xfId="0" applyNumberFormat="1" applyFont="1" applyFill="1" applyBorder="1" applyAlignment="1" applyProtection="1">
      <alignment vertical="center"/>
      <protection/>
    </xf>
    <xf numFmtId="3" fontId="8" fillId="0" borderId="39"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protection/>
    </xf>
    <xf numFmtId="0" fontId="12" fillId="0" borderId="0" xfId="0" applyNumberFormat="1" applyFont="1" applyFill="1" applyBorder="1" applyAlignment="1" applyProtection="1">
      <alignment vertical="top"/>
      <protection/>
    </xf>
    <xf numFmtId="0" fontId="0" fillId="0" borderId="39" xfId="0" applyBorder="1" applyAlignment="1">
      <alignment horizontal="center" vertical="center"/>
    </xf>
    <xf numFmtId="3" fontId="8" fillId="0" borderId="36" xfId="0" applyNumberFormat="1" applyFont="1" applyFill="1" applyBorder="1" applyAlignment="1" applyProtection="1" quotePrefix="1">
      <alignment horizontal="right" vertical="center"/>
      <protection/>
    </xf>
    <xf numFmtId="3" fontId="15" fillId="0" borderId="36" xfId="0" applyNumberFormat="1" applyFont="1" applyFill="1" applyBorder="1" applyAlignment="1" applyProtection="1" quotePrefix="1">
      <alignment horizontal="center" vertical="center"/>
      <protection/>
    </xf>
    <xf numFmtId="0" fontId="12"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vertical="center" wrapText="1"/>
      <protection/>
    </xf>
    <xf numFmtId="3" fontId="8" fillId="0" borderId="36" xfId="0" applyNumberFormat="1" applyFont="1" applyBorder="1" applyAlignment="1" quotePrefix="1">
      <alignment horizontal="right" vertical="center"/>
    </xf>
    <xf numFmtId="173" fontId="8" fillId="0" borderId="36" xfId="0" applyNumberFormat="1" applyFont="1" applyBorder="1" applyAlignment="1" quotePrefix="1">
      <alignment horizontal="right" vertical="center"/>
    </xf>
    <xf numFmtId="0" fontId="12" fillId="0" borderId="37"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8" fillId="0" borderId="0" xfId="0" applyFont="1" applyAlignment="1">
      <alignment/>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wrapText="1"/>
    </xf>
    <xf numFmtId="0" fontId="10" fillId="0" borderId="37" xfId="0" applyFont="1" applyBorder="1" applyAlignment="1">
      <alignment horizontal="center" vertical="center" wrapText="1"/>
    </xf>
    <xf numFmtId="0" fontId="0" fillId="0" borderId="36" xfId="0" applyBorder="1" applyAlignment="1">
      <alignment horizontal="center" vertical="center"/>
    </xf>
    <xf numFmtId="0" fontId="0" fillId="0" borderId="46" xfId="0" applyBorder="1" applyAlignment="1">
      <alignment horizontal="center" vertical="center"/>
    </xf>
    <xf numFmtId="0" fontId="10" fillId="0" borderId="36" xfId="0" applyFont="1" applyBorder="1" applyAlignment="1">
      <alignment horizontal="left" vertical="center" wrapText="1"/>
    </xf>
    <xf numFmtId="3" fontId="10" fillId="0" borderId="36" xfId="0" applyNumberFormat="1" applyFont="1" applyBorder="1" applyAlignment="1">
      <alignment vertical="center" wrapText="1"/>
    </xf>
    <xf numFmtId="176" fontId="10" fillId="0" borderId="36" xfId="0" applyNumberFormat="1" applyFont="1" applyBorder="1" applyAlignment="1">
      <alignment horizontal="center" vertical="center" wrapText="1"/>
    </xf>
    <xf numFmtId="3" fontId="10" fillId="0" borderId="36" xfId="0" applyNumberFormat="1" applyFont="1" applyBorder="1" applyAlignment="1">
      <alignment horizontal="center" vertical="center" wrapText="1"/>
    </xf>
    <xf numFmtId="176" fontId="10" fillId="0" borderId="36" xfId="0" applyNumberFormat="1" applyFont="1" applyBorder="1" applyAlignment="1">
      <alignment horizontal="right" vertical="center" wrapText="1"/>
    </xf>
    <xf numFmtId="0" fontId="0" fillId="0" borderId="36" xfId="0" applyBorder="1" applyAlignment="1">
      <alignment horizontal="left" vertical="center" wrapText="1"/>
    </xf>
    <xf numFmtId="3" fontId="0" fillId="0" borderId="36" xfId="0" applyNumberFormat="1" applyBorder="1" applyAlignment="1">
      <alignment vertical="center" wrapText="1"/>
    </xf>
    <xf numFmtId="3" fontId="8" fillId="0" borderId="36" xfId="0" applyNumberFormat="1" applyFont="1" applyBorder="1" applyAlignment="1">
      <alignment vertical="center" wrapText="1"/>
    </xf>
    <xf numFmtId="176" fontId="8" fillId="0" borderId="36" xfId="0" applyNumberFormat="1" applyFont="1" applyBorder="1" applyAlignment="1">
      <alignment horizontal="center" vertical="center" wrapText="1"/>
    </xf>
    <xf numFmtId="0" fontId="8" fillId="0" borderId="36" xfId="0" applyFont="1" applyBorder="1" applyAlignment="1">
      <alignment horizontal="left" vertical="center" wrapText="1"/>
    </xf>
    <xf numFmtId="176" fontId="8" fillId="0" borderId="36" xfId="0" applyNumberFormat="1" applyFont="1" applyBorder="1" applyAlignment="1">
      <alignment horizontal="right" vertical="center" wrapText="1"/>
    </xf>
    <xf numFmtId="0" fontId="0" fillId="0" borderId="36" xfId="0" applyBorder="1" applyAlignment="1" quotePrefix="1">
      <alignment horizontal="center" vertical="center"/>
    </xf>
    <xf numFmtId="3" fontId="8" fillId="0" borderId="36" xfId="0" applyNumberFormat="1" applyFont="1" applyBorder="1" applyAlignment="1" quotePrefix="1">
      <alignment vertical="center" wrapText="1"/>
    </xf>
    <xf numFmtId="3" fontId="10" fillId="0" borderId="36" xfId="0" applyNumberFormat="1" applyFont="1" applyBorder="1" applyAlignment="1" quotePrefix="1">
      <alignment horizontal="center" vertical="center" wrapText="1"/>
    </xf>
    <xf numFmtId="0" fontId="0" fillId="0" borderId="35" xfId="0" applyBorder="1" applyAlignment="1">
      <alignment horizontal="center" vertical="center"/>
    </xf>
    <xf numFmtId="0" fontId="0" fillId="0" borderId="17" xfId="0" applyBorder="1" applyAlignment="1">
      <alignment horizontal="center" vertical="center" wrapText="1"/>
    </xf>
    <xf numFmtId="3" fontId="0" fillId="0" borderId="16" xfId="0" applyNumberFormat="1" applyBorder="1" applyAlignment="1">
      <alignment horizontal="right" vertical="center" wrapText="1"/>
    </xf>
    <xf numFmtId="3" fontId="0" fillId="0" borderId="20" xfId="0" applyNumberFormat="1" applyBorder="1" applyAlignment="1">
      <alignment horizontal="right" vertical="center" wrapText="1"/>
    </xf>
    <xf numFmtId="0" fontId="0" fillId="0" borderId="20" xfId="0" applyBorder="1" applyAlignment="1">
      <alignment horizontal="left" vertical="center" wrapText="1"/>
    </xf>
    <xf numFmtId="176" fontId="10" fillId="0" borderId="35" xfId="0" applyNumberFormat="1" applyFont="1" applyBorder="1" applyAlignment="1">
      <alignment horizontal="right" vertical="center" wrapText="1"/>
    </xf>
    <xf numFmtId="0" fontId="0" fillId="0" borderId="16" xfId="0" applyBorder="1" applyAlignment="1">
      <alignment horizontal="center" vertical="center"/>
    </xf>
    <xf numFmtId="0" fontId="0" fillId="0" borderId="20" xfId="0" applyBorder="1" applyAlignment="1">
      <alignment vertical="center" wrapText="1"/>
    </xf>
    <xf numFmtId="176" fontId="8" fillId="0" borderId="16" xfId="0" applyNumberFormat="1" applyFont="1" applyBorder="1" applyAlignment="1">
      <alignment horizontal="right" vertical="center" wrapText="1"/>
    </xf>
    <xf numFmtId="3" fontId="0" fillId="0" borderId="16" xfId="0" applyNumberFormat="1" applyBorder="1" applyAlignment="1" quotePrefix="1">
      <alignment horizontal="right" vertical="center" wrapText="1"/>
    </xf>
    <xf numFmtId="176" fontId="8" fillId="0" borderId="16" xfId="0" applyNumberFormat="1" applyFont="1" applyBorder="1" applyAlignment="1" quotePrefix="1">
      <alignment horizontal="right" vertical="center" wrapText="1"/>
    </xf>
    <xf numFmtId="0" fontId="0" fillId="0" borderId="41" xfId="0" applyBorder="1" applyAlignment="1">
      <alignment horizontal="center" vertical="center" wrapText="1"/>
    </xf>
    <xf numFmtId="0" fontId="0" fillId="0" borderId="40" xfId="0" applyBorder="1" applyAlignment="1">
      <alignment vertical="center" wrapText="1"/>
    </xf>
    <xf numFmtId="0" fontId="0" fillId="0" borderId="20" xfId="0" applyBorder="1" applyAlignment="1">
      <alignment horizontal="left" vertical="top" wrapText="1"/>
    </xf>
    <xf numFmtId="3" fontId="0" fillId="0" borderId="16" xfId="0" applyNumberFormat="1" applyBorder="1" applyAlignment="1">
      <alignment horizontal="right" vertical="top" wrapText="1"/>
    </xf>
    <xf numFmtId="176" fontId="8" fillId="0" borderId="39" xfId="0" applyNumberFormat="1" applyFont="1" applyBorder="1" applyAlignment="1">
      <alignment horizontal="right" vertical="top" wrapText="1"/>
    </xf>
    <xf numFmtId="0" fontId="0" fillId="0" borderId="46" xfId="0" applyBorder="1" applyAlignment="1">
      <alignment horizontal="center" vertical="center" wrapText="1"/>
    </xf>
    <xf numFmtId="3" fontId="10" fillId="0" borderId="36" xfId="0" applyNumberFormat="1" applyFont="1" applyBorder="1" applyAlignment="1">
      <alignment horizontal="right" vertical="center" wrapText="1"/>
    </xf>
    <xf numFmtId="3" fontId="10" fillId="0" borderId="37" xfId="0" applyNumberFormat="1" applyFont="1" applyBorder="1" applyAlignment="1">
      <alignment horizontal="right" vertical="center" wrapText="1"/>
    </xf>
    <xf numFmtId="0" fontId="8" fillId="0" borderId="37" xfId="0" applyFont="1" applyBorder="1" applyAlignment="1">
      <alignment horizontal="left" vertical="center" wrapText="1"/>
    </xf>
    <xf numFmtId="176" fontId="8" fillId="0" borderId="35" xfId="0" applyNumberFormat="1" applyFont="1" applyBorder="1" applyAlignment="1">
      <alignment horizontal="right" vertical="center" wrapText="1"/>
    </xf>
    <xf numFmtId="3" fontId="10" fillId="0" borderId="16" xfId="0" applyNumberFormat="1" applyFont="1" applyBorder="1" applyAlignment="1" quotePrefix="1">
      <alignment horizontal="center" vertical="center" wrapText="1"/>
    </xf>
    <xf numFmtId="176" fontId="8" fillId="0" borderId="16" xfId="0" applyNumberFormat="1" applyFont="1" applyBorder="1" applyAlignment="1" quotePrefix="1">
      <alignment horizontal="center" vertical="center" wrapText="1"/>
    </xf>
    <xf numFmtId="176" fontId="8" fillId="0" borderId="39" xfId="0" applyNumberFormat="1" applyFont="1" applyBorder="1" applyAlignment="1">
      <alignment horizontal="right" vertical="center" wrapText="1"/>
    </xf>
    <xf numFmtId="0" fontId="0" fillId="0" borderId="0" xfId="0" applyFont="1" applyAlignment="1">
      <alignment/>
    </xf>
    <xf numFmtId="0" fontId="16" fillId="0" borderId="0" xfId="0" applyFont="1" applyAlignment="1">
      <alignment/>
    </xf>
    <xf numFmtId="0" fontId="0" fillId="0" borderId="0" xfId="0" applyFont="1" applyAlignment="1">
      <alignment/>
    </xf>
    <xf numFmtId="0" fontId="14" fillId="0" borderId="0" xfId="0" applyFont="1" applyAlignment="1">
      <alignment/>
    </xf>
    <xf numFmtId="0" fontId="14" fillId="0" borderId="0" xfId="0" applyFont="1" applyAlignment="1">
      <alignment horizontal="right"/>
    </xf>
    <xf numFmtId="3" fontId="0" fillId="0" borderId="0" xfId="0" applyNumberFormat="1" applyFont="1" applyAlignment="1">
      <alignment horizontal="right" vertical="center"/>
    </xf>
    <xf numFmtId="176" fontId="0" fillId="0" borderId="0" xfId="0" applyNumberFormat="1" applyFont="1" applyAlignment="1">
      <alignment horizontal="right" vertical="center"/>
    </xf>
    <xf numFmtId="0" fontId="14" fillId="0" borderId="0" xfId="18" applyFont="1" applyAlignment="1">
      <alignment vertical="center"/>
      <protection/>
    </xf>
    <xf numFmtId="0" fontId="14" fillId="0" borderId="0" xfId="18" applyFont="1" applyAlignment="1">
      <alignment horizontal="right" vertical="center"/>
      <protection/>
    </xf>
    <xf numFmtId="0" fontId="18"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18" fillId="0" borderId="36"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6" xfId="0" applyFont="1" applyFill="1" applyBorder="1" applyAlignment="1">
      <alignment horizontal="center" vertical="center" wrapText="1"/>
    </xf>
    <xf numFmtId="3" fontId="19" fillId="0" borderId="39" xfId="0" applyNumberFormat="1" applyFont="1" applyBorder="1" applyAlignment="1">
      <alignment horizontal="center" vertical="center" wrapText="1"/>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6" xfId="0" applyFont="1" applyFill="1" applyBorder="1" applyAlignment="1">
      <alignment horizontal="center" vertical="center"/>
    </xf>
    <xf numFmtId="3" fontId="19" fillId="0" borderId="36" xfId="0" applyNumberFormat="1" applyFont="1" applyBorder="1" applyAlignment="1">
      <alignment horizontal="center" vertical="center"/>
    </xf>
    <xf numFmtId="0" fontId="17" fillId="0" borderId="36" xfId="0" applyFont="1" applyBorder="1" applyAlignment="1">
      <alignment vertical="center"/>
    </xf>
    <xf numFmtId="0" fontId="16" fillId="0" borderId="36" xfId="0" applyFont="1" applyBorder="1" applyAlignment="1">
      <alignment vertical="center"/>
    </xf>
    <xf numFmtId="3" fontId="19" fillId="0" borderId="36" xfId="0" applyNumberFormat="1" applyFont="1" applyBorder="1" applyAlignment="1">
      <alignment horizontal="right" vertical="center"/>
    </xf>
    <xf numFmtId="3" fontId="19" fillId="0" borderId="36" xfId="0" applyNumberFormat="1" applyFont="1" applyBorder="1" applyAlignment="1">
      <alignment horizontal="right" vertical="center" wrapText="1"/>
    </xf>
    <xf numFmtId="176" fontId="19" fillId="0" borderId="36" xfId="0" applyNumberFormat="1" applyFont="1" applyBorder="1" applyAlignment="1">
      <alignment horizontal="right" vertical="center"/>
    </xf>
    <xf numFmtId="0" fontId="0" fillId="0" borderId="35" xfId="0" applyFont="1" applyBorder="1" applyAlignment="1">
      <alignment horizontal="left" vertical="top" wrapText="1"/>
    </xf>
    <xf numFmtId="49" fontId="0" fillId="0" borderId="16" xfId="0" applyNumberFormat="1" applyFont="1" applyBorder="1" applyAlignment="1">
      <alignment horizontal="center" vertical="center" wrapText="1"/>
    </xf>
    <xf numFmtId="0" fontId="0" fillId="0" borderId="35" xfId="0" applyFont="1" applyBorder="1" applyAlignment="1">
      <alignment horizontal="center" vertical="center" wrapText="1"/>
    </xf>
    <xf numFmtId="3" fontId="0" fillId="0" borderId="35"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9" fillId="0" borderId="0" xfId="0" applyFont="1" applyAlignment="1">
      <alignment/>
    </xf>
    <xf numFmtId="0" fontId="19" fillId="0" borderId="0" xfId="0" applyFont="1" applyAlignment="1">
      <alignment/>
    </xf>
    <xf numFmtId="0" fontId="0" fillId="0" borderId="37" xfId="0" applyFont="1" applyBorder="1" applyAlignment="1">
      <alignment horizontal="left" vertical="center" wrapText="1"/>
    </xf>
    <xf numFmtId="0" fontId="0" fillId="0" borderId="36" xfId="0" applyFont="1" applyBorder="1" applyAlignment="1">
      <alignment horizontal="center" vertical="center"/>
    </xf>
    <xf numFmtId="0" fontId="0" fillId="0" borderId="36" xfId="0" applyFont="1" applyBorder="1" applyAlignment="1">
      <alignment horizontal="left" vertical="top" wrapText="1"/>
    </xf>
    <xf numFmtId="49" fontId="0" fillId="0" borderId="36" xfId="0" applyNumberFormat="1" applyFont="1" applyBorder="1" applyAlignment="1">
      <alignment horizontal="center" vertical="center" wrapText="1"/>
    </xf>
    <xf numFmtId="0" fontId="0" fillId="0" borderId="36" xfId="0" applyFont="1" applyBorder="1" applyAlignment="1">
      <alignment horizontal="center" vertical="center" wrapText="1"/>
    </xf>
    <xf numFmtId="3" fontId="0" fillId="0" borderId="36"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0" xfId="0" applyFont="1" applyAlignment="1">
      <alignment/>
    </xf>
    <xf numFmtId="3" fontId="0" fillId="0" borderId="35" xfId="0" applyNumberFormat="1" applyFont="1" applyBorder="1" applyAlignment="1">
      <alignment horizontal="right" vertical="center" wrapText="1"/>
    </xf>
    <xf numFmtId="49" fontId="19" fillId="0" borderId="36" xfId="0" applyNumberFormat="1" applyFont="1" applyBorder="1" applyAlignment="1">
      <alignment horizontal="center" vertical="center"/>
    </xf>
    <xf numFmtId="0" fontId="19" fillId="0" borderId="36" xfId="0" applyFont="1" applyBorder="1" applyAlignment="1">
      <alignment horizontal="center" vertical="center" wrapText="1"/>
    </xf>
    <xf numFmtId="3" fontId="19" fillId="0" borderId="35" xfId="0" applyNumberFormat="1" applyFont="1" applyBorder="1" applyAlignment="1">
      <alignment horizontal="right" vertical="center"/>
    </xf>
    <xf numFmtId="176" fontId="19" fillId="0" borderId="35" xfId="0" applyNumberFormat="1" applyFont="1" applyBorder="1" applyAlignment="1">
      <alignment horizontal="right" vertical="center"/>
    </xf>
    <xf numFmtId="0" fontId="0" fillId="0" borderId="44" xfId="0" applyFont="1" applyBorder="1" applyAlignment="1">
      <alignment horizontal="left" vertical="center" wrapText="1"/>
    </xf>
    <xf numFmtId="0" fontId="0" fillId="0" borderId="46" xfId="0" applyFont="1" applyBorder="1" applyAlignment="1">
      <alignment horizontal="left" vertical="center" wrapText="1"/>
    </xf>
    <xf numFmtId="49" fontId="19" fillId="0" borderId="36" xfId="0" applyNumberFormat="1" applyFont="1" applyBorder="1" applyAlignment="1">
      <alignment horizontal="center" vertical="center" wrapText="1"/>
    </xf>
    <xf numFmtId="0" fontId="0" fillId="0" borderId="35" xfId="0" applyFont="1" applyBorder="1" applyAlignment="1">
      <alignment horizontal="left" vertical="center" wrapText="1"/>
    </xf>
    <xf numFmtId="3" fontId="0" fillId="0" borderId="35" xfId="0" applyNumberFormat="1" applyFont="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Border="1" applyAlignment="1">
      <alignment horizontal="center" vertical="center" wrapText="1"/>
    </xf>
    <xf numFmtId="3" fontId="0" fillId="0" borderId="16"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3" fontId="0" fillId="0" borderId="39"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6" xfId="0" applyFont="1" applyBorder="1" applyAlignment="1">
      <alignment horizontal="left" vertical="center" wrapText="1"/>
    </xf>
    <xf numFmtId="176" fontId="0" fillId="0" borderId="35" xfId="0" applyNumberFormat="1" applyFont="1" applyBorder="1" applyAlignment="1" quotePrefix="1">
      <alignment horizontal="right" vertical="center"/>
    </xf>
    <xf numFmtId="0" fontId="19" fillId="0" borderId="35" xfId="0" applyFont="1" applyBorder="1" applyAlignment="1">
      <alignment horizontal="center" vertical="center" wrapText="1"/>
    </xf>
    <xf numFmtId="3" fontId="19" fillId="0" borderId="39" xfId="0" applyNumberFormat="1" applyFont="1" applyBorder="1" applyAlignment="1">
      <alignment horizontal="right" vertical="center"/>
    </xf>
    <xf numFmtId="176" fontId="0" fillId="0" borderId="36" xfId="0" applyNumberFormat="1" applyFont="1" applyBorder="1" applyAlignment="1" quotePrefix="1">
      <alignment horizontal="right" vertical="center"/>
    </xf>
    <xf numFmtId="1" fontId="19" fillId="0" borderId="36" xfId="0" applyNumberFormat="1" applyFont="1" applyBorder="1" applyAlignment="1">
      <alignment horizontal="center" vertical="center"/>
    </xf>
    <xf numFmtId="0" fontId="19" fillId="0" borderId="36" xfId="0" applyFont="1" applyBorder="1" applyAlignment="1">
      <alignment horizontal="center" vertical="center"/>
    </xf>
    <xf numFmtId="0" fontId="0" fillId="0" borderId="0" xfId="0" applyFont="1" applyAlignment="1">
      <alignment wrapText="1"/>
    </xf>
    <xf numFmtId="3" fontId="0" fillId="0" borderId="36" xfId="0" applyNumberFormat="1" applyFont="1" applyBorder="1" applyAlignment="1">
      <alignment horizontal="right" vertical="center" wrapText="1"/>
    </xf>
    <xf numFmtId="0" fontId="0" fillId="0" borderId="35" xfId="0" applyNumberFormat="1" applyFont="1" applyBorder="1" applyAlignment="1">
      <alignment horizontal="center" vertical="center" wrapText="1"/>
    </xf>
    <xf numFmtId="3" fontId="0" fillId="0" borderId="16" xfId="0" applyNumberFormat="1" applyFont="1" applyBorder="1" applyAlignment="1">
      <alignment horizontal="right" vertical="center" wrapText="1"/>
    </xf>
    <xf numFmtId="0" fontId="0" fillId="0" borderId="39" xfId="0" applyFont="1" applyBorder="1" applyAlignment="1">
      <alignment horizontal="left" vertical="top" wrapText="1"/>
    </xf>
    <xf numFmtId="49" fontId="0" fillId="0" borderId="39" xfId="0" applyNumberFormat="1" applyFont="1" applyBorder="1" applyAlignment="1">
      <alignment horizontal="center" vertical="center" wrapText="1"/>
    </xf>
    <xf numFmtId="3" fontId="0" fillId="0" borderId="39"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0" fontId="0" fillId="0" borderId="45" xfId="0" applyFont="1" applyBorder="1" applyAlignment="1">
      <alignment horizontal="left" vertical="center" wrapText="1"/>
    </xf>
    <xf numFmtId="3" fontId="0" fillId="0" borderId="39" xfId="0" applyNumberFormat="1" applyFont="1" applyBorder="1" applyAlignment="1">
      <alignment horizontal="center" vertical="center" wrapText="1"/>
    </xf>
    <xf numFmtId="0" fontId="0" fillId="0" borderId="46" xfId="0" applyBorder="1" applyAlignment="1">
      <alignment vertical="center" wrapText="1"/>
    </xf>
    <xf numFmtId="176" fontId="19" fillId="0" borderId="36" xfId="0" applyNumberFormat="1" applyFont="1" applyBorder="1" applyAlignment="1">
      <alignment horizontal="right" vertical="center" wrapText="1"/>
    </xf>
    <xf numFmtId="0" fontId="0" fillId="0" borderId="43" xfId="0" applyFont="1" applyBorder="1" applyAlignment="1">
      <alignment horizontal="center" vertical="center"/>
    </xf>
    <xf numFmtId="1" fontId="0" fillId="0" borderId="35" xfId="0" applyNumberFormat="1" applyFont="1" applyBorder="1" applyAlignment="1">
      <alignment horizontal="center" vertical="center" wrapText="1"/>
    </xf>
    <xf numFmtId="0" fontId="0" fillId="0" borderId="42" xfId="0" applyFont="1" applyBorder="1" applyAlignment="1">
      <alignment horizontal="left" vertical="center" wrapText="1"/>
    </xf>
    <xf numFmtId="0" fontId="0" fillId="0" borderId="40" xfId="0" applyFont="1" applyBorder="1" applyAlignment="1">
      <alignment horizontal="center" vertical="center"/>
    </xf>
    <xf numFmtId="176" fontId="0" fillId="0" borderId="39" xfId="0" applyNumberFormat="1" applyBorder="1" applyAlignment="1">
      <alignment horizontal="right" vertical="center"/>
    </xf>
    <xf numFmtId="1" fontId="0" fillId="0" borderId="36" xfId="19" applyNumberFormat="1" applyFont="1" applyBorder="1" applyAlignment="1">
      <alignment horizontal="center" vertical="center" wrapText="1"/>
    </xf>
    <xf numFmtId="9" fontId="0" fillId="0" borderId="36" xfId="19" applyFont="1" applyBorder="1" applyAlignment="1">
      <alignment horizontal="left" vertical="top" wrapText="1"/>
    </xf>
    <xf numFmtId="9" fontId="0" fillId="0" borderId="36" xfId="19" applyFont="1" applyBorder="1" applyAlignment="1">
      <alignment horizontal="center" vertical="center" wrapText="1"/>
    </xf>
    <xf numFmtId="0" fontId="0" fillId="0" borderId="36" xfId="19" applyNumberFormat="1" applyFont="1" applyBorder="1" applyAlignment="1">
      <alignment horizontal="center" vertical="center" wrapText="1"/>
    </xf>
    <xf numFmtId="3" fontId="0" fillId="0" borderId="36" xfId="19" applyNumberFormat="1" applyFont="1" applyBorder="1" applyAlignment="1">
      <alignment horizontal="right" vertical="center" wrapText="1"/>
    </xf>
    <xf numFmtId="3" fontId="0" fillId="0" borderId="36" xfId="19" applyNumberFormat="1" applyFont="1" applyBorder="1" applyAlignment="1">
      <alignment horizontal="left" vertical="center" wrapText="1"/>
    </xf>
    <xf numFmtId="1" fontId="0" fillId="0" borderId="36" xfId="19" applyNumberFormat="1" applyFont="1" applyBorder="1" applyAlignment="1">
      <alignment horizontal="left" vertical="center" wrapText="1"/>
    </xf>
    <xf numFmtId="0" fontId="0" fillId="0" borderId="36" xfId="0" applyBorder="1" applyAlignment="1">
      <alignment horizontal="center" vertical="center" wrapText="1"/>
    </xf>
    <xf numFmtId="0" fontId="0" fillId="0" borderId="36" xfId="0" applyBorder="1" applyAlignment="1">
      <alignment horizontal="right" vertical="center" wrapText="1"/>
    </xf>
    <xf numFmtId="9" fontId="0" fillId="0" borderId="44" xfId="19" applyFont="1" applyBorder="1" applyAlignment="1">
      <alignment horizontal="left" vertical="center" wrapText="1"/>
    </xf>
    <xf numFmtId="0" fontId="0" fillId="0" borderId="36" xfId="0" applyBorder="1" applyAlignment="1">
      <alignment vertical="center" wrapText="1"/>
    </xf>
    <xf numFmtId="0" fontId="0" fillId="0" borderId="0" xfId="0" applyFont="1" applyAlignment="1">
      <alignment horizontal="left"/>
    </xf>
    <xf numFmtId="3" fontId="19" fillId="0" borderId="36" xfId="19" applyNumberFormat="1" applyFont="1" applyBorder="1" applyAlignment="1">
      <alignment horizontal="right" vertical="center" wrapText="1"/>
    </xf>
    <xf numFmtId="3" fontId="19" fillId="0" borderId="36" xfId="19" applyNumberFormat="1" applyFont="1" applyBorder="1" applyAlignment="1">
      <alignment horizontal="left" vertical="center" wrapText="1"/>
    </xf>
    <xf numFmtId="3" fontId="19" fillId="0" borderId="36" xfId="19" applyNumberFormat="1" applyFont="1" applyBorder="1" applyAlignment="1">
      <alignment vertical="center" wrapText="1"/>
    </xf>
    <xf numFmtId="0" fontId="0" fillId="0" borderId="37" xfId="0" applyFont="1" applyBorder="1" applyAlignment="1">
      <alignment horizontal="center" vertical="center"/>
    </xf>
    <xf numFmtId="0" fontId="0" fillId="0" borderId="36" xfId="0" applyFont="1" applyBorder="1" applyAlignment="1">
      <alignment vertical="center" wrapText="1"/>
    </xf>
    <xf numFmtId="1" fontId="0" fillId="0" borderId="36" xfId="0" applyNumberFormat="1" applyFont="1" applyBorder="1" applyAlignment="1">
      <alignment horizontal="center" vertical="center" wrapText="1"/>
    </xf>
    <xf numFmtId="3" fontId="9" fillId="0" borderId="35" xfId="0" applyNumberFormat="1" applyFont="1" applyBorder="1" applyAlignment="1">
      <alignment horizontal="center" vertical="top"/>
    </xf>
    <xf numFmtId="3" fontId="9" fillId="0" borderId="16" xfId="0" applyNumberFormat="1" applyFont="1" applyBorder="1" applyAlignment="1">
      <alignment horizontal="center" vertical="top"/>
    </xf>
    <xf numFmtId="0" fontId="0" fillId="0" borderId="39" xfId="0" applyFont="1" applyBorder="1" applyAlignment="1">
      <alignment horizontal="right" vertical="center"/>
    </xf>
    <xf numFmtId="0" fontId="0" fillId="0" borderId="0" xfId="0" applyFont="1" applyBorder="1" applyAlignment="1">
      <alignment/>
    </xf>
    <xf numFmtId="3" fontId="9" fillId="0" borderId="36" xfId="0" applyNumberFormat="1" applyFont="1" applyBorder="1" applyAlignment="1">
      <alignment horizontal="right" vertical="center" wrapText="1"/>
    </xf>
    <xf numFmtId="0" fontId="19" fillId="0" borderId="46" xfId="0" applyFont="1" applyBorder="1" applyAlignment="1">
      <alignment horizontal="left"/>
    </xf>
    <xf numFmtId="0" fontId="19" fillId="0" borderId="35" xfId="0" applyFont="1" applyBorder="1" applyAlignment="1">
      <alignment horizontal="center" vertical="center"/>
    </xf>
    <xf numFmtId="0" fontId="0" fillId="0" borderId="20" xfId="0" applyFont="1" applyBorder="1" applyAlignment="1">
      <alignment horizontal="center" vertical="center" wrapText="1"/>
    </xf>
    <xf numFmtId="3" fontId="0" fillId="0" borderId="16" xfId="0" applyNumberFormat="1" applyFont="1" applyBorder="1" applyAlignment="1">
      <alignment horizontal="center" vertical="center"/>
    </xf>
    <xf numFmtId="3" fontId="9" fillId="0" borderId="16" xfId="0" applyNumberFormat="1" applyFont="1" applyBorder="1" applyAlignment="1">
      <alignment horizontal="center" vertical="center"/>
    </xf>
    <xf numFmtId="0" fontId="0" fillId="0" borderId="44" xfId="0" applyFont="1" applyBorder="1" applyAlignment="1">
      <alignment horizontal="left" vertical="top" wrapText="1"/>
    </xf>
    <xf numFmtId="0" fontId="0" fillId="0" borderId="37" xfId="0" applyFont="1" applyBorder="1" applyAlignment="1">
      <alignment horizontal="center" vertical="center" wrapText="1"/>
    </xf>
    <xf numFmtId="0" fontId="9" fillId="0" borderId="0" xfId="0" applyFont="1" applyBorder="1" applyAlignment="1">
      <alignment horizontal="center"/>
    </xf>
    <xf numFmtId="0" fontId="9" fillId="0" borderId="0" xfId="0" applyFont="1" applyBorder="1" applyAlignment="1">
      <alignment horizontal="left" vertical="center" wrapText="1"/>
    </xf>
    <xf numFmtId="0" fontId="9" fillId="0" borderId="0" xfId="0" applyFont="1" applyBorder="1" applyAlignment="1">
      <alignment/>
    </xf>
    <xf numFmtId="3" fontId="9" fillId="0" borderId="0" xfId="0" applyNumberFormat="1" applyFont="1" applyBorder="1" applyAlignment="1">
      <alignment horizontal="right" vertical="center"/>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xf>
    <xf numFmtId="3" fontId="0" fillId="0" borderId="0" xfId="0" applyNumberFormat="1" applyFont="1" applyBorder="1" applyAlignment="1">
      <alignment horizontal="right" vertical="center"/>
    </xf>
    <xf numFmtId="0" fontId="0" fillId="0" borderId="0" xfId="0" applyFont="1" applyBorder="1" applyAlignment="1">
      <alignment vertical="center" wrapText="1"/>
    </xf>
    <xf numFmtId="0" fontId="0" fillId="0" borderId="0" xfId="0" applyFont="1" applyAlignment="1">
      <alignment horizontal="center"/>
    </xf>
    <xf numFmtId="0" fontId="0" fillId="0" borderId="0" xfId="0" applyFont="1" applyAlignment="1">
      <alignment vertical="center" wrapText="1"/>
    </xf>
    <xf numFmtId="3" fontId="9" fillId="0" borderId="35" xfId="0" applyNumberFormat="1" applyFont="1" applyBorder="1" applyAlignment="1">
      <alignment horizontal="center" vertical="top"/>
    </xf>
    <xf numFmtId="3" fontId="9" fillId="0" borderId="16" xfId="0" applyNumberFormat="1" applyFont="1" applyBorder="1" applyAlignment="1">
      <alignment horizontal="center" vertical="top"/>
    </xf>
    <xf numFmtId="3" fontId="0" fillId="0" borderId="16" xfId="0" applyNumberFormat="1" applyFont="1" applyBorder="1" applyAlignment="1">
      <alignment horizontal="right" vertical="center"/>
    </xf>
    <xf numFmtId="3" fontId="0" fillId="0" borderId="39" xfId="0" applyNumberFormat="1" applyFont="1" applyBorder="1" applyAlignment="1">
      <alignment horizontal="right" vertical="center"/>
    </xf>
    <xf numFmtId="1" fontId="8" fillId="0" borderId="0" xfId="0" applyNumberFormat="1" applyFont="1" applyFill="1" applyBorder="1" applyAlignment="1" applyProtection="1">
      <alignment/>
      <protection/>
    </xf>
    <xf numFmtId="1" fontId="8" fillId="0" borderId="0" xfId="0" applyNumberFormat="1" applyFont="1" applyFill="1" applyBorder="1" applyAlignment="1" applyProtection="1">
      <alignment horizontal="right"/>
      <protection/>
    </xf>
    <xf numFmtId="1" fontId="10" fillId="0" borderId="36"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8" fillId="0" borderId="36" xfId="0" applyNumberFormat="1" applyFont="1" applyFill="1" applyBorder="1" applyAlignment="1" applyProtection="1">
      <alignment horizontal="center" vertical="center" wrapText="1"/>
      <protection/>
    </xf>
    <xf numFmtId="1" fontId="8" fillId="0" borderId="36" xfId="0" applyNumberFormat="1" applyFont="1" applyFill="1" applyBorder="1" applyAlignment="1" applyProtection="1">
      <alignment horizontal="center" vertical="center" wrapText="1"/>
      <protection/>
    </xf>
    <xf numFmtId="0" fontId="10" fillId="0" borderId="43" xfId="0" applyNumberFormat="1" applyFont="1" applyFill="1" applyBorder="1" applyAlignment="1" applyProtection="1">
      <alignment vertical="center"/>
      <protection/>
    </xf>
    <xf numFmtId="0" fontId="10" fillId="0" borderId="42" xfId="0" applyNumberFormat="1" applyFont="1" applyFill="1" applyBorder="1" applyAlignment="1" applyProtection="1">
      <alignment vertical="center"/>
      <protection/>
    </xf>
    <xf numFmtId="2" fontId="10" fillId="0" borderId="36" xfId="0" applyNumberFormat="1" applyFont="1" applyFill="1" applyBorder="1" applyAlignment="1" applyProtection="1">
      <alignment horizontal="center" vertical="center"/>
      <protection/>
    </xf>
    <xf numFmtId="3" fontId="10" fillId="0" borderId="36" xfId="0" applyNumberFormat="1" applyFont="1" applyFill="1" applyBorder="1" applyAlignment="1" applyProtection="1">
      <alignment horizontal="right" vertical="center"/>
      <protection/>
    </xf>
    <xf numFmtId="0" fontId="8" fillId="0" borderId="37" xfId="0" applyNumberFormat="1" applyFont="1" applyFill="1" applyBorder="1" applyAlignment="1" applyProtection="1">
      <alignment vertical="center"/>
      <protection/>
    </xf>
    <xf numFmtId="0" fontId="10" fillId="0" borderId="44" xfId="0" applyNumberFormat="1" applyFont="1" applyFill="1" applyBorder="1" applyAlignment="1" applyProtection="1">
      <alignment vertical="center"/>
      <protection/>
    </xf>
    <xf numFmtId="0" fontId="8" fillId="0" borderId="44" xfId="0" applyNumberFormat="1" applyFont="1" applyFill="1" applyBorder="1" applyAlignment="1" applyProtection="1">
      <alignment vertical="center"/>
      <protection/>
    </xf>
    <xf numFmtId="0" fontId="8" fillId="0" borderId="46" xfId="0" applyNumberFormat="1" applyFont="1" applyFill="1" applyBorder="1" applyAlignment="1" applyProtection="1">
      <alignment vertical="center"/>
      <protection/>
    </xf>
    <xf numFmtId="0" fontId="8" fillId="0" borderId="16" xfId="0" applyNumberFormat="1" applyFont="1" applyFill="1" applyBorder="1" applyAlignment="1" applyProtection="1">
      <alignment horizontal="center" vertical="center"/>
      <protection/>
    </xf>
    <xf numFmtId="0" fontId="21" fillId="0" borderId="36" xfId="0" applyNumberFormat="1" applyFont="1" applyFill="1" applyBorder="1" applyAlignment="1" applyProtection="1">
      <alignment horizontal="left" vertical="center" wrapText="1"/>
      <protection/>
    </xf>
    <xf numFmtId="2" fontId="10" fillId="0" borderId="36" xfId="0" applyNumberFormat="1" applyFont="1" applyFill="1" applyBorder="1" applyAlignment="1" applyProtection="1">
      <alignment horizontal="center" vertical="center"/>
      <protection/>
    </xf>
    <xf numFmtId="0" fontId="12" fillId="0" borderId="36" xfId="0" applyNumberFormat="1" applyFont="1" applyFill="1" applyBorder="1" applyAlignment="1" applyProtection="1">
      <alignment horizontal="left" vertical="center" wrapText="1"/>
      <protection/>
    </xf>
    <xf numFmtId="2" fontId="8" fillId="0" borderId="36" xfId="0" applyNumberFormat="1" applyFont="1" applyFill="1" applyBorder="1" applyAlignment="1" applyProtection="1">
      <alignment horizontal="center" vertical="center"/>
      <protection/>
    </xf>
    <xf numFmtId="0" fontId="21" fillId="0" borderId="35" xfId="0" applyNumberFormat="1" applyFont="1" applyFill="1" applyBorder="1" applyAlignment="1" applyProtection="1">
      <alignment horizontal="left" vertical="center" wrapText="1"/>
      <protection/>
    </xf>
    <xf numFmtId="2" fontId="10" fillId="0" borderId="35" xfId="0" applyNumberFormat="1" applyFont="1" applyFill="1" applyBorder="1" applyAlignment="1" applyProtection="1">
      <alignment horizontal="center" vertical="center"/>
      <protection/>
    </xf>
    <xf numFmtId="2" fontId="8" fillId="0" borderId="35" xfId="0" applyNumberFormat="1" applyFont="1" applyFill="1" applyBorder="1" applyAlignment="1" applyProtection="1">
      <alignment horizontal="center" vertical="center"/>
      <protection/>
    </xf>
    <xf numFmtId="2" fontId="10" fillId="0" borderId="35" xfId="0" applyNumberFormat="1" applyFont="1" applyFill="1" applyBorder="1" applyAlignment="1" applyProtection="1">
      <alignment horizontal="center" vertical="center"/>
      <protection/>
    </xf>
    <xf numFmtId="2" fontId="8" fillId="0" borderId="35" xfId="0" applyNumberFormat="1" applyFont="1" applyFill="1" applyBorder="1" applyAlignment="1" applyProtection="1">
      <alignment horizontal="center" vertical="center"/>
      <protection/>
    </xf>
    <xf numFmtId="0" fontId="0" fillId="0" borderId="16" xfId="0" applyFont="1" applyBorder="1" applyAlignment="1">
      <alignment horizontal="right" vertical="center" wrapText="1"/>
    </xf>
    <xf numFmtId="0" fontId="0" fillId="0" borderId="39" xfId="0" applyFont="1" applyBorder="1" applyAlignment="1">
      <alignment horizontal="right" vertical="center" wrapText="1"/>
    </xf>
    <xf numFmtId="3" fontId="9" fillId="0" borderId="35" xfId="0" applyNumberFormat="1" applyFont="1" applyBorder="1" applyAlignment="1">
      <alignment horizontal="right" vertical="top" wrapText="1"/>
    </xf>
    <xf numFmtId="3" fontId="9" fillId="0" borderId="16" xfId="0" applyNumberFormat="1" applyFont="1" applyBorder="1" applyAlignment="1">
      <alignment horizontal="right" vertical="top" wrapText="1"/>
    </xf>
    <xf numFmtId="0" fontId="8" fillId="0" borderId="16" xfId="0" applyNumberFormat="1" applyFont="1" applyFill="1" applyBorder="1" applyAlignment="1" applyProtection="1">
      <alignment horizontal="center" vertical="center" wrapText="1"/>
      <protection/>
    </xf>
    <xf numFmtId="0" fontId="12" fillId="0" borderId="39" xfId="0" applyNumberFormat="1" applyFont="1" applyFill="1" applyBorder="1" applyAlignment="1" applyProtection="1">
      <alignment horizontal="left" vertical="center" wrapText="1"/>
      <protection/>
    </xf>
    <xf numFmtId="2" fontId="8" fillId="0" borderId="39"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wrapText="1"/>
      <protection/>
    </xf>
    <xf numFmtId="2" fontId="8" fillId="0" borderId="39" xfId="0" applyNumberFormat="1" applyFont="1" applyFill="1" applyBorder="1" applyAlignment="1" applyProtection="1" quotePrefix="1">
      <alignment horizontal="center" vertical="center"/>
      <protection/>
    </xf>
    <xf numFmtId="0" fontId="8" fillId="0" borderId="35" xfId="0" applyNumberFormat="1" applyFont="1" applyFill="1" applyBorder="1" applyAlignment="1" applyProtection="1">
      <alignment horizontal="center" vertical="center" wrapText="1"/>
      <protection/>
    </xf>
    <xf numFmtId="2" fontId="10" fillId="0" borderId="39" xfId="0" applyNumberFormat="1" applyFont="1" applyFill="1" applyBorder="1" applyAlignment="1" applyProtection="1">
      <alignment horizontal="center" vertical="center"/>
      <protection/>
    </xf>
    <xf numFmtId="3" fontId="10" fillId="0" borderId="39"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wrapText="1"/>
      <protection/>
    </xf>
    <xf numFmtId="2" fontId="8" fillId="0" borderId="0" xfId="0" applyNumberFormat="1" applyFont="1" applyFill="1" applyBorder="1" applyAlignment="1" applyProtection="1">
      <alignment horizontal="center" vertical="center"/>
      <protection/>
    </xf>
    <xf numFmtId="1" fontId="8" fillId="0" borderId="0" xfId="0" applyNumberFormat="1" applyFont="1" applyFill="1" applyBorder="1" applyAlignment="1" applyProtection="1">
      <alignment horizontal="right" vertical="center"/>
      <protection/>
    </xf>
    <xf numFmtId="1" fontId="8" fillId="0" borderId="0" xfId="0" applyNumberFormat="1" applyFont="1" applyFill="1" applyBorder="1" applyAlignment="1" applyProtection="1">
      <alignment horizontal="center" vertical="center"/>
      <protection/>
    </xf>
    <xf numFmtId="0" fontId="0" fillId="0" borderId="0" xfId="0" applyAlignment="1">
      <alignment horizontal="center"/>
    </xf>
    <xf numFmtId="3" fontId="0" fillId="0" borderId="0" xfId="0" applyNumberFormat="1" applyFont="1" applyAlignment="1">
      <alignment horizontal="center" vertical="center"/>
    </xf>
    <xf numFmtId="173" fontId="0" fillId="0" borderId="0" xfId="0" applyNumberFormat="1" applyFont="1" applyAlignment="1">
      <alignment horizontal="right" vertical="center"/>
    </xf>
    <xf numFmtId="173" fontId="0" fillId="0" borderId="0" xfId="0" applyNumberFormat="1" applyFont="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horizontal="center" vertical="center"/>
    </xf>
    <xf numFmtId="0" fontId="18" fillId="0" borderId="46"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6" xfId="0" applyFont="1" applyBorder="1" applyAlignment="1">
      <alignment horizontal="center" vertical="center"/>
    </xf>
    <xf numFmtId="0" fontId="18" fillId="0" borderId="36" xfId="0" applyFont="1" applyFill="1" applyBorder="1" applyAlignment="1">
      <alignment horizontal="center" vertical="center"/>
    </xf>
    <xf numFmtId="3" fontId="18" fillId="0" borderId="36" xfId="0" applyNumberFormat="1" applyFont="1" applyBorder="1" applyAlignment="1">
      <alignment horizontal="center" vertical="center"/>
    </xf>
    <xf numFmtId="1" fontId="18" fillId="0" borderId="36" xfId="0" applyNumberFormat="1" applyFont="1" applyBorder="1" applyAlignment="1">
      <alignment horizontal="center" vertical="center"/>
    </xf>
    <xf numFmtId="3" fontId="22" fillId="0" borderId="36" xfId="0" applyNumberFormat="1" applyFont="1" applyBorder="1" applyAlignment="1">
      <alignment horizontal="center" vertical="center"/>
    </xf>
    <xf numFmtId="3" fontId="17" fillId="0" borderId="36" xfId="0" applyNumberFormat="1" applyFont="1" applyBorder="1" applyAlignment="1">
      <alignment horizontal="center" vertical="center"/>
    </xf>
    <xf numFmtId="173" fontId="19" fillId="0" borderId="35" xfId="0" applyNumberFormat="1" applyFont="1" applyBorder="1" applyAlignment="1">
      <alignment horizontal="right" vertical="center"/>
    </xf>
    <xf numFmtId="3" fontId="0" fillId="0" borderId="36" xfId="0" applyNumberFormat="1" applyFont="1" applyBorder="1" applyAlignment="1">
      <alignment horizontal="center" vertical="center" wrapText="1"/>
    </xf>
    <xf numFmtId="0" fontId="0" fillId="0" borderId="36" xfId="0" applyNumberFormat="1" applyFont="1" applyBorder="1" applyAlignment="1">
      <alignment horizontal="center" vertical="center" wrapText="1"/>
    </xf>
    <xf numFmtId="173" fontId="0" fillId="0" borderId="36" xfId="0" applyNumberFormat="1" applyFont="1" applyBorder="1" applyAlignment="1">
      <alignment horizontal="right" vertical="center"/>
    </xf>
    <xf numFmtId="0" fontId="0" fillId="0" borderId="36" xfId="0" applyFont="1" applyBorder="1" applyAlignment="1">
      <alignment horizontal="left" vertical="center" wrapText="1"/>
    </xf>
    <xf numFmtId="0" fontId="0" fillId="0" borderId="36" xfId="0" applyNumberFormat="1" applyBorder="1" applyAlignment="1">
      <alignment horizontal="center" vertical="center" wrapText="1"/>
    </xf>
    <xf numFmtId="0" fontId="0" fillId="0" borderId="37" xfId="0" applyBorder="1" applyAlignment="1">
      <alignment horizontal="left" vertical="center" wrapText="1"/>
    </xf>
    <xf numFmtId="0" fontId="0" fillId="0" borderId="35" xfId="0" applyFont="1" applyBorder="1" applyAlignment="1">
      <alignment horizontal="left" vertical="center" wrapText="1"/>
    </xf>
    <xf numFmtId="3" fontId="0" fillId="0" borderId="36" xfId="0" applyNumberFormat="1" applyBorder="1" applyAlignment="1">
      <alignment horizontal="center" vertical="center"/>
    </xf>
    <xf numFmtId="3" fontId="0" fillId="0" borderId="36" xfId="0" applyNumberFormat="1" applyFont="1" applyBorder="1" applyAlignment="1">
      <alignment horizontal="center" vertical="center"/>
    </xf>
    <xf numFmtId="173" fontId="0" fillId="0" borderId="36" xfId="0" applyNumberFormat="1" applyFont="1" applyBorder="1" applyAlignment="1">
      <alignment horizontal="center" vertical="center"/>
    </xf>
    <xf numFmtId="0" fontId="19" fillId="0" borderId="36" xfId="0" applyNumberFormat="1" applyFont="1" applyBorder="1" applyAlignment="1" quotePrefix="1">
      <alignment horizontal="center" vertical="center" wrapText="1"/>
    </xf>
    <xf numFmtId="0" fontId="19" fillId="0" borderId="36" xfId="0" applyNumberFormat="1" applyFont="1" applyBorder="1" applyAlignment="1">
      <alignment horizontal="center" vertical="center" wrapText="1"/>
    </xf>
    <xf numFmtId="173" fontId="19" fillId="0" borderId="36" xfId="0" applyNumberFormat="1" applyFont="1" applyBorder="1" applyAlignment="1">
      <alignment horizontal="center" vertical="center"/>
    </xf>
    <xf numFmtId="3" fontId="0" fillId="0" borderId="36" xfId="0" applyNumberFormat="1" applyFont="1" applyBorder="1" applyAlignment="1">
      <alignment horizontal="center" vertical="center" wrapText="1"/>
    </xf>
    <xf numFmtId="3" fontId="0" fillId="0" borderId="36" xfId="0" applyNumberFormat="1" applyBorder="1" applyAlignment="1">
      <alignment horizontal="center" vertical="center" wrapText="1"/>
    </xf>
    <xf numFmtId="3" fontId="19" fillId="0" borderId="36" xfId="0" applyNumberFormat="1" applyFont="1" applyBorder="1" applyAlignment="1">
      <alignment horizontal="center" vertical="center" wrapText="1"/>
    </xf>
    <xf numFmtId="0" fontId="19" fillId="0" borderId="46" xfId="0" applyFont="1" applyBorder="1" applyAlignment="1">
      <alignment horizontal="center" vertical="center" wrapText="1"/>
    </xf>
    <xf numFmtId="0" fontId="19" fillId="0" borderId="36" xfId="0" applyNumberFormat="1" applyFont="1" applyBorder="1" applyAlignment="1">
      <alignment horizontal="right" vertical="center" wrapText="1"/>
    </xf>
    <xf numFmtId="3" fontId="19" fillId="0" borderId="36" xfId="0" applyNumberFormat="1" applyFont="1" applyBorder="1" applyAlignment="1">
      <alignment vertical="center" wrapText="1"/>
    </xf>
    <xf numFmtId="3" fontId="19" fillId="0" borderId="36" xfId="0" applyNumberFormat="1" applyFont="1" applyBorder="1" applyAlignment="1">
      <alignment vertical="center"/>
    </xf>
    <xf numFmtId="173" fontId="19" fillId="0" borderId="36" xfId="0" applyNumberFormat="1" applyFont="1" applyBorder="1" applyAlignment="1">
      <alignment vertical="center"/>
    </xf>
    <xf numFmtId="0" fontId="0" fillId="0" borderId="36" xfId="0" applyNumberFormat="1" applyFont="1" applyBorder="1" applyAlignment="1">
      <alignment horizontal="center" vertical="center" wrapText="1"/>
    </xf>
    <xf numFmtId="3" fontId="0" fillId="0" borderId="36" xfId="0" applyNumberFormat="1" applyFont="1" applyBorder="1" applyAlignment="1">
      <alignment vertical="center" wrapText="1"/>
    </xf>
    <xf numFmtId="173" fontId="19" fillId="0" borderId="36" xfId="0" applyNumberFormat="1" applyFont="1" applyBorder="1" applyAlignment="1">
      <alignment vertical="center" wrapText="1"/>
    </xf>
    <xf numFmtId="0" fontId="0" fillId="0" borderId="0" xfId="0" applyAlignment="1">
      <alignment wrapText="1"/>
    </xf>
    <xf numFmtId="0" fontId="0" fillId="0" borderId="36" xfId="0" applyFont="1" applyBorder="1" applyAlignment="1">
      <alignment horizontal="center" vertical="center" wrapText="1"/>
    </xf>
    <xf numFmtId="0" fontId="0" fillId="0" borderId="36" xfId="0" applyFont="1" applyBorder="1" applyAlignment="1">
      <alignment vertical="center" wrapText="1"/>
    </xf>
    <xf numFmtId="3" fontId="0" fillId="0" borderId="36" xfId="0" applyNumberFormat="1" applyFont="1" applyBorder="1" applyAlignment="1">
      <alignment horizontal="right" vertical="center" wrapText="1"/>
    </xf>
    <xf numFmtId="173" fontId="19" fillId="0" borderId="36" xfId="0" applyNumberFormat="1" applyFont="1" applyBorder="1" applyAlignment="1">
      <alignment horizontal="right" vertical="center" wrapText="1"/>
    </xf>
    <xf numFmtId="0" fontId="0" fillId="0" borderId="45" xfId="0" applyFont="1" applyBorder="1" applyAlignment="1">
      <alignment horizontal="left" vertical="center" wrapText="1"/>
    </xf>
    <xf numFmtId="3" fontId="0" fillId="0" borderId="39" xfId="0" applyNumberFormat="1" applyFont="1" applyBorder="1" applyAlignment="1">
      <alignment horizontal="center" vertical="center" wrapText="1"/>
    </xf>
    <xf numFmtId="0" fontId="0" fillId="0" borderId="39" xfId="0" applyNumberFormat="1" applyFont="1" applyBorder="1" applyAlignment="1">
      <alignment horizontal="center" vertical="center" wrapText="1"/>
    </xf>
    <xf numFmtId="3" fontId="0" fillId="0" borderId="39" xfId="0" applyNumberFormat="1" applyFont="1" applyBorder="1" applyAlignment="1">
      <alignment horizontal="right" vertical="center" wrapText="1"/>
    </xf>
    <xf numFmtId="173" fontId="0" fillId="0" borderId="36" xfId="0" applyNumberFormat="1" applyFont="1" applyBorder="1" applyAlignment="1">
      <alignment horizontal="right" vertical="center" wrapText="1"/>
    </xf>
    <xf numFmtId="0" fontId="0" fillId="0" borderId="39" xfId="0" applyNumberFormat="1" applyFont="1" applyBorder="1" applyAlignment="1">
      <alignment horizontal="center" vertical="center" wrapText="1"/>
    </xf>
    <xf numFmtId="3" fontId="0" fillId="0" borderId="35" xfId="0" applyNumberFormat="1" applyFont="1" applyBorder="1" applyAlignment="1">
      <alignment horizontal="right" vertical="center" wrapText="1"/>
    </xf>
    <xf numFmtId="3" fontId="19" fillId="0" borderId="36" xfId="0" applyNumberFormat="1" applyFont="1" applyBorder="1" applyAlignment="1">
      <alignment horizontal="right" vertical="center" wrapText="1"/>
    </xf>
    <xf numFmtId="0" fontId="0" fillId="0" borderId="35" xfId="0" applyFont="1" applyBorder="1" applyAlignment="1">
      <alignment horizontal="center" vertical="center" wrapText="1"/>
    </xf>
    <xf numFmtId="3" fontId="0" fillId="0" borderId="35" xfId="0" applyNumberFormat="1" applyFont="1" applyBorder="1" applyAlignment="1">
      <alignment horizontal="right" vertical="center" wrapText="1"/>
    </xf>
    <xf numFmtId="173" fontId="0" fillId="0" borderId="36" xfId="0" applyNumberFormat="1" applyFont="1" applyBorder="1" applyAlignment="1">
      <alignment horizontal="center" vertical="center" wrapText="1"/>
    </xf>
    <xf numFmtId="3" fontId="0" fillId="0" borderId="35" xfId="0" applyNumberFormat="1" applyFont="1" applyBorder="1" applyAlignment="1">
      <alignment horizontal="center" vertical="center" wrapText="1"/>
    </xf>
    <xf numFmtId="0" fontId="0" fillId="0" borderId="35" xfId="0" applyNumberFormat="1" applyFont="1" applyBorder="1" applyAlignment="1">
      <alignment horizontal="center" vertical="center" wrapText="1"/>
    </xf>
    <xf numFmtId="173" fontId="0" fillId="0" borderId="16" xfId="0" applyNumberFormat="1" applyFont="1" applyBorder="1" applyAlignment="1">
      <alignment horizontal="right" vertical="center" wrapText="1"/>
    </xf>
    <xf numFmtId="0" fontId="0" fillId="0" borderId="16" xfId="0" applyFont="1" applyBorder="1" applyAlignment="1">
      <alignment horizontal="center" vertical="center" wrapText="1"/>
    </xf>
    <xf numFmtId="0" fontId="0" fillId="0" borderId="20" xfId="0" applyFont="1" applyBorder="1" applyAlignment="1">
      <alignment horizontal="left" vertical="center" wrapText="1"/>
    </xf>
    <xf numFmtId="3" fontId="0" fillId="0" borderId="16"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3" fontId="0" fillId="0" borderId="16" xfId="0" applyNumberFormat="1" applyFont="1" applyBorder="1" applyAlignment="1">
      <alignment horizontal="right" vertical="center" wrapText="1"/>
    </xf>
    <xf numFmtId="0" fontId="0" fillId="0" borderId="0" xfId="0" applyFont="1" applyBorder="1" applyAlignment="1">
      <alignment horizontal="left" vertical="center" wrapText="1"/>
    </xf>
    <xf numFmtId="0" fontId="0" fillId="0" borderId="39" xfId="0" applyFont="1" applyBorder="1" applyAlignment="1">
      <alignment horizontal="center" vertical="center" wrapText="1"/>
    </xf>
    <xf numFmtId="173" fontId="0" fillId="0" borderId="39" xfId="0" applyNumberFormat="1" applyFont="1" applyBorder="1" applyAlignment="1">
      <alignment horizontal="right" vertical="center" wrapText="1"/>
    </xf>
    <xf numFmtId="0" fontId="0" fillId="0" borderId="35" xfId="0" applyBorder="1" applyAlignment="1">
      <alignment horizontal="center" vertical="center" wrapText="1"/>
    </xf>
    <xf numFmtId="0" fontId="0" fillId="0" borderId="35" xfId="0" applyBorder="1" applyAlignment="1">
      <alignment horizontal="left" vertical="center" wrapText="1"/>
    </xf>
    <xf numFmtId="173" fontId="19" fillId="0" borderId="36" xfId="0" applyNumberFormat="1" applyFont="1" applyBorder="1" applyAlignment="1">
      <alignment horizontal="right" vertical="center"/>
    </xf>
    <xf numFmtId="1" fontId="19" fillId="0" borderId="39" xfId="0" applyNumberFormat="1" applyFont="1" applyBorder="1" applyAlignment="1">
      <alignment horizontal="center" vertical="center" wrapText="1"/>
    </xf>
    <xf numFmtId="0" fontId="19" fillId="0" borderId="39" xfId="0" applyNumberFormat="1" applyFont="1" applyBorder="1" applyAlignment="1">
      <alignment horizontal="center" vertical="center" wrapText="1"/>
    </xf>
    <xf numFmtId="3" fontId="19" fillId="0" borderId="39" xfId="0" applyNumberFormat="1" applyFont="1" applyBorder="1" applyAlignment="1">
      <alignment horizontal="right" vertical="center" wrapText="1"/>
    </xf>
    <xf numFmtId="0" fontId="0" fillId="0" borderId="16" xfId="0" applyNumberFormat="1" applyFont="1" applyBorder="1" applyAlignment="1">
      <alignment horizontal="center" vertical="center" wrapText="1"/>
    </xf>
    <xf numFmtId="0" fontId="0" fillId="0" borderId="20" xfId="0" applyFont="1" applyBorder="1" applyAlignment="1">
      <alignment horizontal="left" vertical="center" wrapText="1"/>
    </xf>
    <xf numFmtId="3" fontId="19" fillId="0" borderId="16" xfId="0" applyNumberFormat="1" applyFont="1" applyBorder="1" applyAlignment="1">
      <alignment horizontal="right" vertical="center" wrapText="1"/>
    </xf>
    <xf numFmtId="1" fontId="19" fillId="0" borderId="36" xfId="0" applyNumberFormat="1" applyFont="1" applyBorder="1" applyAlignment="1">
      <alignment horizontal="center" vertical="center" wrapText="1"/>
    </xf>
    <xf numFmtId="1" fontId="0" fillId="0" borderId="35" xfId="19" applyNumberFormat="1" applyFont="1" applyBorder="1" applyAlignment="1">
      <alignment horizontal="center" vertical="center" wrapText="1"/>
    </xf>
    <xf numFmtId="9" fontId="0" fillId="0" borderId="35" xfId="19" applyFont="1" applyBorder="1" applyAlignment="1">
      <alignment horizontal="left" vertical="center" wrapText="1"/>
    </xf>
    <xf numFmtId="3" fontId="0" fillId="0" borderId="35" xfId="19" applyNumberFormat="1" applyFont="1" applyBorder="1" applyAlignment="1">
      <alignment horizontal="center" vertical="center" wrapText="1"/>
    </xf>
    <xf numFmtId="0" fontId="0" fillId="0" borderId="35" xfId="19" applyNumberFormat="1" applyFont="1" applyBorder="1" applyAlignment="1">
      <alignment horizontal="center" vertical="center" wrapText="1"/>
    </xf>
    <xf numFmtId="3" fontId="0" fillId="0" borderId="35" xfId="19" applyNumberFormat="1" applyFont="1" applyBorder="1" applyAlignment="1">
      <alignment horizontal="right" vertical="center" wrapText="1"/>
    </xf>
    <xf numFmtId="173" fontId="0" fillId="0" borderId="35" xfId="0" applyNumberFormat="1" applyFont="1" applyBorder="1" applyAlignment="1">
      <alignment horizontal="right" vertical="center"/>
    </xf>
    <xf numFmtId="1" fontId="0" fillId="0" borderId="36" xfId="19" applyNumberFormat="1" applyFont="1" applyBorder="1" applyAlignment="1">
      <alignment horizontal="center" vertical="center" wrapText="1"/>
    </xf>
    <xf numFmtId="0" fontId="0" fillId="0" borderId="16" xfId="0" applyFont="1" applyBorder="1" applyAlignment="1">
      <alignment horizontal="left" vertical="center" wrapText="1"/>
    </xf>
    <xf numFmtId="0" fontId="0" fillId="0" borderId="16" xfId="0" applyNumberFormat="1" applyBorder="1" applyAlignment="1">
      <alignment horizontal="center" vertical="center" wrapText="1"/>
    </xf>
    <xf numFmtId="0" fontId="0" fillId="0" borderId="37" xfId="0" applyBorder="1" applyAlignment="1">
      <alignment horizontal="center" vertical="center" wrapText="1"/>
    </xf>
    <xf numFmtId="3" fontId="19" fillId="0" borderId="44" xfId="0" applyNumberFormat="1" applyFont="1" applyBorder="1" applyAlignment="1">
      <alignment horizontal="right" vertical="center" wrapText="1"/>
    </xf>
    <xf numFmtId="0" fontId="0" fillId="0" borderId="36" xfId="17" applyFont="1" applyBorder="1" applyAlignment="1">
      <alignment horizontal="center" vertical="center" wrapText="1"/>
      <protection/>
    </xf>
    <xf numFmtId="0" fontId="0" fillId="0" borderId="36" xfId="17" applyFont="1" applyBorder="1" applyAlignment="1">
      <alignment horizontal="left" vertical="center" wrapText="1"/>
      <protection/>
    </xf>
    <xf numFmtId="3" fontId="0" fillId="0" borderId="36" xfId="17" applyNumberFormat="1" applyFont="1" applyBorder="1" applyAlignment="1">
      <alignment horizontal="center" vertical="center" wrapText="1"/>
      <protection/>
    </xf>
    <xf numFmtId="0" fontId="0" fillId="0" borderId="36" xfId="17" applyNumberFormat="1" applyFont="1" applyBorder="1" applyAlignment="1">
      <alignment horizontal="center" vertical="center" wrapText="1"/>
      <protection/>
    </xf>
    <xf numFmtId="3" fontId="19" fillId="0" borderId="36" xfId="17" applyNumberFormat="1" applyFont="1" applyBorder="1" applyAlignment="1">
      <alignment horizontal="right" vertical="center" wrapText="1"/>
      <protection/>
    </xf>
    <xf numFmtId="3" fontId="0" fillId="0" borderId="36" xfId="17" applyNumberFormat="1" applyFont="1" applyBorder="1" applyAlignment="1">
      <alignment horizontal="right" vertical="center" wrapText="1"/>
      <protection/>
    </xf>
    <xf numFmtId="3" fontId="9" fillId="0" borderId="36" xfId="17" applyNumberFormat="1" applyFont="1" applyBorder="1" applyAlignment="1">
      <alignment horizontal="right" vertical="center" wrapText="1"/>
      <protection/>
    </xf>
    <xf numFmtId="173" fontId="19" fillId="0" borderId="39" xfId="0" applyNumberFormat="1" applyFont="1" applyBorder="1" applyAlignment="1">
      <alignment horizontal="right" vertical="center" wrapText="1"/>
    </xf>
    <xf numFmtId="0" fontId="0" fillId="0" borderId="0" xfId="0" applyFont="1" applyAlignment="1">
      <alignment/>
    </xf>
    <xf numFmtId="3" fontId="0" fillId="0" borderId="0" xfId="0" applyNumberFormat="1" applyFont="1" applyBorder="1" applyAlignment="1">
      <alignment horizontal="center" vertical="center"/>
    </xf>
    <xf numFmtId="173" fontId="0" fillId="0" borderId="0" xfId="0" applyNumberFormat="1" applyFont="1" applyBorder="1" applyAlignment="1">
      <alignment horizontal="center" vertical="center"/>
    </xf>
    <xf numFmtId="0" fontId="19"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3" fontId="0" fillId="0" borderId="0" xfId="0" applyNumberFormat="1" applyFont="1" applyBorder="1" applyAlignment="1">
      <alignment horizontal="right" vertical="center"/>
    </xf>
    <xf numFmtId="0" fontId="9" fillId="0" borderId="0" xfId="0" applyFont="1" applyBorder="1" applyAlignment="1">
      <alignment horizontal="center"/>
    </xf>
    <xf numFmtId="0" fontId="9" fillId="0" borderId="0" xfId="0" applyFont="1" applyBorder="1" applyAlignment="1">
      <alignment horizontal="left" vertical="center" wrapText="1"/>
    </xf>
    <xf numFmtId="0" fontId="9" fillId="0" borderId="0" xfId="0" applyFont="1" applyBorder="1" applyAlignment="1">
      <alignment/>
    </xf>
    <xf numFmtId="3" fontId="9" fillId="0" borderId="0" xfId="0" applyNumberFormat="1" applyFont="1" applyBorder="1" applyAlignment="1">
      <alignment horizontal="right" vertical="center"/>
    </xf>
    <xf numFmtId="0" fontId="0" fillId="0" borderId="0" xfId="0" applyBorder="1" applyAlignment="1">
      <alignment horizontal="center"/>
    </xf>
    <xf numFmtId="0" fontId="0" fillId="0" borderId="0" xfId="0" applyBorder="1" applyAlignment="1">
      <alignment horizontal="left" vertical="center" wrapText="1"/>
    </xf>
    <xf numFmtId="0" fontId="0" fillId="0" borderId="0" xfId="0" applyBorder="1" applyAlignment="1">
      <alignment/>
    </xf>
    <xf numFmtId="3" fontId="0" fillId="0" borderId="0" xfId="0" applyNumberFormat="1" applyBorder="1" applyAlignment="1">
      <alignment horizontal="right" vertical="center"/>
    </xf>
    <xf numFmtId="0" fontId="7" fillId="0" borderId="0" xfId="0" applyFont="1" applyAlignment="1">
      <alignment horizontal="center" vertical="center"/>
    </xf>
    <xf numFmtId="0" fontId="8" fillId="0" borderId="0" xfId="0" applyFont="1" applyAlignment="1">
      <alignment/>
    </xf>
    <xf numFmtId="0" fontId="8" fillId="0" borderId="0" xfId="0" applyFont="1" applyAlignment="1">
      <alignment horizontal="left"/>
    </xf>
    <xf numFmtId="0" fontId="0" fillId="0" borderId="39" xfId="0" applyFont="1" applyBorder="1" applyAlignment="1">
      <alignment horizontal="right" vertical="center"/>
    </xf>
    <xf numFmtId="0" fontId="0" fillId="0" borderId="0" xfId="0" applyFont="1" applyAlignment="1">
      <alignment horizontal="right"/>
    </xf>
    <xf numFmtId="0" fontId="8" fillId="0" borderId="0" xfId="0" applyFont="1" applyAlignment="1">
      <alignment horizontal="left" vertical="center"/>
    </xf>
    <xf numFmtId="0" fontId="12" fillId="0" borderId="0" xfId="0" applyFont="1" applyFill="1" applyBorder="1" applyAlignment="1">
      <alignment vertical="top"/>
    </xf>
    <xf numFmtId="0" fontId="8" fillId="0" borderId="0" xfId="0" applyFont="1" applyAlignment="1">
      <alignment horizontal="right"/>
    </xf>
    <xf numFmtId="0" fontId="23" fillId="0" borderId="16"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9" xfId="0" applyFont="1" applyBorder="1" applyAlignment="1">
      <alignment horizontal="center" vertical="center"/>
    </xf>
    <xf numFmtId="0" fontId="23" fillId="0" borderId="3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4" fillId="0" borderId="49" xfId="0" applyFont="1" applyBorder="1" applyAlignment="1">
      <alignment/>
    </xf>
    <xf numFmtId="0" fontId="9" fillId="0" borderId="35" xfId="0" applyFont="1" applyBorder="1" applyAlignment="1">
      <alignment horizontal="center" vertical="center"/>
    </xf>
    <xf numFmtId="0" fontId="18" fillId="0" borderId="35" xfId="0" applyFont="1" applyBorder="1" applyAlignment="1">
      <alignment horizontal="left" vertical="top" wrapText="1"/>
    </xf>
    <xf numFmtId="0" fontId="9" fillId="0" borderId="35" xfId="0" applyFont="1" applyBorder="1" applyAlignment="1">
      <alignment horizontal="left" vertical="top" wrapText="1"/>
    </xf>
    <xf numFmtId="0" fontId="9" fillId="0" borderId="35" xfId="0" applyFont="1" applyBorder="1" applyAlignment="1">
      <alignment horizontal="center" vertical="top" wrapText="1"/>
    </xf>
    <xf numFmtId="0" fontId="25" fillId="0" borderId="35" xfId="0" applyFont="1" applyBorder="1" applyAlignment="1">
      <alignment/>
    </xf>
    <xf numFmtId="3" fontId="26" fillId="0" borderId="35" xfId="0" applyNumberFormat="1" applyFont="1" applyBorder="1" applyAlignment="1">
      <alignment horizontal="right" vertical="center" wrapText="1"/>
    </xf>
    <xf numFmtId="176" fontId="26" fillId="0" borderId="35" xfId="0" applyNumberFormat="1" applyFont="1" applyBorder="1" applyAlignment="1">
      <alignment horizontal="right" vertical="center" wrapText="1"/>
    </xf>
    <xf numFmtId="0" fontId="9" fillId="0" borderId="16" xfId="0" applyFont="1" applyBorder="1" applyAlignment="1">
      <alignment horizontal="center" vertical="center" wrapText="1"/>
    </xf>
    <xf numFmtId="0" fontId="9" fillId="0" borderId="16" xfId="0" applyFont="1" applyBorder="1" applyAlignment="1">
      <alignment horizontal="left" vertical="top" wrapText="1"/>
    </xf>
    <xf numFmtId="0" fontId="9" fillId="0" borderId="16" xfId="0" applyFont="1" applyBorder="1" applyAlignment="1">
      <alignment horizontal="center" vertical="top" wrapText="1"/>
    </xf>
    <xf numFmtId="3" fontId="25" fillId="0" borderId="16" xfId="0" applyNumberFormat="1" applyFont="1" applyBorder="1" applyAlignment="1">
      <alignment horizontal="right" vertical="center" wrapText="1"/>
    </xf>
    <xf numFmtId="176" fontId="25" fillId="0" borderId="16" xfId="0" applyNumberFormat="1" applyFont="1" applyBorder="1" applyAlignment="1">
      <alignment horizontal="right" vertical="center" wrapText="1"/>
    </xf>
    <xf numFmtId="3" fontId="25" fillId="0" borderId="50" xfId="0" applyNumberFormat="1" applyFont="1" applyBorder="1" applyAlignment="1">
      <alignment horizontal="right" vertical="center"/>
    </xf>
    <xf numFmtId="0" fontId="24" fillId="0" borderId="16" xfId="0" applyFont="1" applyBorder="1" applyAlignment="1">
      <alignment horizontal="center" wrapText="1"/>
    </xf>
    <xf numFmtId="0" fontId="9" fillId="0" borderId="16" xfId="0" applyFont="1" applyBorder="1" applyAlignment="1">
      <alignment vertical="center" wrapText="1"/>
    </xf>
    <xf numFmtId="0" fontId="24" fillId="0" borderId="16" xfId="0" applyFont="1" applyBorder="1" applyAlignment="1">
      <alignment wrapText="1"/>
    </xf>
    <xf numFmtId="3" fontId="26" fillId="0" borderId="16" xfId="0" applyNumberFormat="1" applyFont="1" applyBorder="1" applyAlignment="1">
      <alignment horizontal="right" vertical="center" wrapText="1"/>
    </xf>
    <xf numFmtId="176" fontId="26" fillId="0" borderId="16" xfId="0" applyNumberFormat="1" applyFont="1" applyBorder="1" applyAlignment="1">
      <alignment horizontal="right" vertical="center" wrapText="1"/>
    </xf>
    <xf numFmtId="3" fontId="0" fillId="0" borderId="16" xfId="0" applyNumberFormat="1" applyFont="1" applyBorder="1" applyAlignment="1" quotePrefix="1">
      <alignment horizontal="right" vertical="center" wrapText="1"/>
    </xf>
    <xf numFmtId="3" fontId="19" fillId="0" borderId="50" xfId="0" applyNumberFormat="1" applyFont="1" applyBorder="1" applyAlignment="1" quotePrefix="1">
      <alignment horizontal="center" vertical="center" wrapText="1"/>
    </xf>
    <xf numFmtId="3" fontId="26" fillId="0" borderId="16" xfId="0" applyNumberFormat="1" applyFont="1" applyBorder="1" applyAlignment="1" quotePrefix="1">
      <alignment horizontal="right" vertical="center" wrapText="1"/>
    </xf>
    <xf numFmtId="0" fontId="9" fillId="0" borderId="35" xfId="0" applyFont="1" applyBorder="1" applyAlignment="1">
      <alignment vertical="center" wrapText="1"/>
    </xf>
    <xf numFmtId="0" fontId="9" fillId="0" borderId="35" xfId="0" applyFont="1" applyBorder="1" applyAlignment="1">
      <alignment horizontal="left" vertical="center" wrapText="1"/>
    </xf>
    <xf numFmtId="3" fontId="26" fillId="0" borderId="35" xfId="0" applyNumberFormat="1" applyFont="1" applyBorder="1" applyAlignment="1">
      <alignment wrapText="1"/>
    </xf>
    <xf numFmtId="176" fontId="26" fillId="0" borderId="35" xfId="0" applyNumberFormat="1" applyFont="1" applyBorder="1" applyAlignment="1">
      <alignment wrapText="1"/>
    </xf>
    <xf numFmtId="3" fontId="26" fillId="0" borderId="51" xfId="0" applyNumberFormat="1" applyFont="1" applyBorder="1" applyAlignment="1">
      <alignment/>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3" fontId="25" fillId="0" borderId="16" xfId="0" applyNumberFormat="1" applyFont="1" applyBorder="1" applyAlignment="1">
      <alignment horizontal="right"/>
    </xf>
    <xf numFmtId="3" fontId="26" fillId="0" borderId="17" xfId="0" applyNumberFormat="1" applyFont="1" applyBorder="1" applyAlignment="1" quotePrefix="1">
      <alignment horizontal="center" vertical="center" wrapText="1"/>
    </xf>
    <xf numFmtId="176" fontId="26" fillId="0" borderId="17" xfId="0" applyNumberFormat="1" applyFont="1" applyBorder="1" applyAlignment="1" quotePrefix="1">
      <alignment horizontal="center" vertical="center" wrapText="1"/>
    </xf>
    <xf numFmtId="3" fontId="0" fillId="0" borderId="50" xfId="0" applyNumberFormat="1" applyFont="1" applyBorder="1" applyAlignment="1" quotePrefix="1">
      <alignment horizontal="center" vertical="center" wrapText="1"/>
    </xf>
    <xf numFmtId="0" fontId="9" fillId="0" borderId="0" xfId="0" applyFont="1" applyBorder="1" applyAlignment="1">
      <alignment horizontal="center" vertical="center" wrapText="1"/>
    </xf>
    <xf numFmtId="3" fontId="25" fillId="0" borderId="16" xfId="0" applyNumberFormat="1" applyFont="1" applyBorder="1" applyAlignment="1">
      <alignment horizontal="right" vertical="center"/>
    </xf>
    <xf numFmtId="3" fontId="26" fillId="0" borderId="17" xfId="0" applyNumberFormat="1" applyFont="1" applyBorder="1" applyAlignment="1" quotePrefix="1">
      <alignment horizontal="right" vertical="center" wrapText="1"/>
    </xf>
    <xf numFmtId="176" fontId="26" fillId="0" borderId="17" xfId="0" applyNumberFormat="1" applyFont="1" applyBorder="1" applyAlignment="1" quotePrefix="1">
      <alignment horizontal="right" vertical="center" wrapText="1"/>
    </xf>
    <xf numFmtId="3" fontId="0" fillId="0" borderId="16" xfId="0" applyNumberFormat="1" applyFont="1" applyBorder="1" applyAlignment="1" quotePrefix="1">
      <alignment horizontal="center" vertical="center" wrapText="1"/>
    </xf>
    <xf numFmtId="0" fontId="24" fillId="0" borderId="0" xfId="0" applyFont="1" applyBorder="1" applyAlignment="1">
      <alignment horizontal="center" vertical="center"/>
    </xf>
    <xf numFmtId="0" fontId="24" fillId="0" borderId="16" xfId="0" applyFont="1" applyBorder="1" applyAlignment="1">
      <alignment vertical="center"/>
    </xf>
    <xf numFmtId="3" fontId="26" fillId="0" borderId="16" xfId="0" applyNumberFormat="1" applyFont="1" applyBorder="1" applyAlignment="1">
      <alignment horizontal="right" vertical="center" wrapText="1"/>
    </xf>
    <xf numFmtId="3" fontId="26" fillId="0" borderId="17" xfId="0" applyNumberFormat="1" applyFont="1" applyFill="1" applyBorder="1" applyAlignment="1" quotePrefix="1">
      <alignment horizontal="center" vertical="center" wrapText="1"/>
    </xf>
    <xf numFmtId="176" fontId="26" fillId="0" borderId="17" xfId="0" applyNumberFormat="1" applyFont="1" applyFill="1" applyBorder="1" applyAlignment="1" quotePrefix="1">
      <alignment horizontal="center" vertical="center" wrapText="1"/>
    </xf>
    <xf numFmtId="3" fontId="26" fillId="0" borderId="17" xfId="0" applyNumberFormat="1" applyFont="1" applyBorder="1" applyAlignment="1">
      <alignment horizontal="right" vertical="center" wrapText="1"/>
    </xf>
    <xf numFmtId="176" fontId="26" fillId="0" borderId="17" xfId="0" applyNumberFormat="1" applyFont="1" applyBorder="1" applyAlignment="1">
      <alignment horizontal="right" vertical="center" wrapText="1"/>
    </xf>
    <xf numFmtId="3" fontId="26" fillId="0" borderId="17" xfId="0" applyNumberFormat="1" applyFont="1" applyBorder="1" applyAlignment="1" quotePrefix="1">
      <alignment horizontal="center" vertical="center" wrapText="1"/>
    </xf>
    <xf numFmtId="176" fontId="26" fillId="0" borderId="17" xfId="0" applyNumberFormat="1" applyFont="1" applyBorder="1" applyAlignment="1" quotePrefix="1">
      <alignment horizontal="center" vertical="center" wrapText="1"/>
    </xf>
    <xf numFmtId="0" fontId="9" fillId="0" borderId="39" xfId="0" applyFont="1" applyBorder="1" applyAlignment="1">
      <alignment horizontal="center" vertical="center" wrapText="1"/>
    </xf>
    <xf numFmtId="0" fontId="9" fillId="0" borderId="39" xfId="0" applyFont="1" applyBorder="1" applyAlignment="1">
      <alignment wrapText="1"/>
    </xf>
    <xf numFmtId="0" fontId="24" fillId="0" borderId="39" xfId="0" applyFont="1" applyBorder="1" applyAlignment="1">
      <alignment wrapText="1"/>
    </xf>
    <xf numFmtId="3" fontId="26" fillId="0" borderId="39" xfId="0" applyNumberFormat="1" applyFont="1" applyBorder="1" applyAlignment="1">
      <alignment horizontal="right" vertical="center" wrapText="1"/>
    </xf>
    <xf numFmtId="3" fontId="26" fillId="0" borderId="41" xfId="0" applyNumberFormat="1" applyFont="1" applyBorder="1" applyAlignment="1">
      <alignment horizontal="right" vertical="center" wrapText="1"/>
    </xf>
    <xf numFmtId="176" fontId="26" fillId="0" borderId="41" xfId="0" applyNumberFormat="1" applyFont="1" applyBorder="1" applyAlignment="1">
      <alignment horizontal="right" vertical="center" wrapText="1"/>
    </xf>
    <xf numFmtId="3" fontId="0" fillId="0" borderId="39" xfId="0" applyNumberFormat="1" applyFont="1" applyBorder="1" applyAlignment="1" quotePrefix="1">
      <alignment horizontal="right" vertical="center" wrapText="1"/>
    </xf>
    <xf numFmtId="3" fontId="0" fillId="0" borderId="52" xfId="0" applyNumberFormat="1" applyFont="1" applyBorder="1" applyAlignment="1" quotePrefix="1">
      <alignment horizontal="center" vertical="center" wrapText="1"/>
    </xf>
    <xf numFmtId="0" fontId="24" fillId="0" borderId="53" xfId="0" applyFont="1" applyBorder="1" applyAlignment="1">
      <alignment horizontal="center" vertical="center" wrapText="1"/>
    </xf>
    <xf numFmtId="0" fontId="27" fillId="0" borderId="16" xfId="0" applyFont="1" applyBorder="1" applyAlignment="1">
      <alignment vertical="center" wrapText="1"/>
    </xf>
    <xf numFmtId="0" fontId="24" fillId="0" borderId="16" xfId="0" applyFont="1" applyBorder="1" applyAlignment="1">
      <alignment horizontal="center" vertical="center" wrapText="1"/>
    </xf>
    <xf numFmtId="0" fontId="18" fillId="0" borderId="16" xfId="0" applyFont="1" applyBorder="1" applyAlignment="1">
      <alignment vertical="center" wrapText="1"/>
    </xf>
    <xf numFmtId="0" fontId="25" fillId="0" borderId="0" xfId="0" applyFont="1" applyBorder="1" applyAlignment="1">
      <alignment horizontal="center" vertical="center" wrapText="1"/>
    </xf>
    <xf numFmtId="3" fontId="26" fillId="0" borderId="16" xfId="0" applyNumberFormat="1" applyFont="1" applyBorder="1" applyAlignment="1">
      <alignment horizontal="center" vertical="center" wrapText="1"/>
    </xf>
    <xf numFmtId="3" fontId="26" fillId="0" borderId="17" xfId="0" applyNumberFormat="1" applyFont="1" applyBorder="1" applyAlignment="1">
      <alignment horizontal="center" vertical="center" wrapText="1"/>
    </xf>
    <xf numFmtId="176" fontId="26" fillId="0" borderId="17" xfId="0" applyNumberFormat="1" applyFont="1" applyBorder="1" applyAlignment="1">
      <alignment horizontal="center" vertical="center" wrapText="1"/>
    </xf>
    <xf numFmtId="0" fontId="24" fillId="0" borderId="53" xfId="0" applyFont="1" applyBorder="1" applyAlignment="1">
      <alignment horizontal="center" vertical="top" wrapText="1"/>
    </xf>
    <xf numFmtId="0" fontId="9" fillId="0" borderId="16" xfId="0" applyFont="1" applyBorder="1" applyAlignment="1">
      <alignment wrapText="1"/>
    </xf>
    <xf numFmtId="3" fontId="26" fillId="0" borderId="17" xfId="0" applyNumberFormat="1" applyFont="1" applyBorder="1" applyAlignment="1" quotePrefix="1">
      <alignment horizontal="center" vertical="center" wrapText="1"/>
    </xf>
    <xf numFmtId="176" fontId="26" fillId="0" borderId="17" xfId="0" applyNumberFormat="1" applyFont="1" applyBorder="1" applyAlignment="1" quotePrefix="1">
      <alignment horizontal="center" vertical="center" wrapText="1"/>
    </xf>
    <xf numFmtId="0" fontId="24" fillId="0" borderId="20" xfId="0" applyFont="1" applyBorder="1" applyAlignment="1">
      <alignment vertical="center" wrapText="1"/>
    </xf>
    <xf numFmtId="0" fontId="24" fillId="0" borderId="16" xfId="0" applyFont="1" applyBorder="1" applyAlignment="1">
      <alignment vertical="center" wrapText="1"/>
    </xf>
    <xf numFmtId="3" fontId="26" fillId="0" borderId="16" xfId="0" applyNumberFormat="1" applyFont="1" applyBorder="1" applyAlignment="1" quotePrefix="1">
      <alignment horizontal="center" vertical="center" wrapText="1"/>
    </xf>
    <xf numFmtId="3" fontId="26" fillId="0" borderId="17" xfId="0" applyNumberFormat="1" applyFont="1" applyBorder="1" applyAlignment="1">
      <alignment horizontal="right" vertical="center" wrapText="1"/>
    </xf>
    <xf numFmtId="176" fontId="26" fillId="0" borderId="17" xfId="0" applyNumberFormat="1" applyFont="1" applyBorder="1" applyAlignment="1">
      <alignment horizontal="right" vertical="center" wrapText="1"/>
    </xf>
    <xf numFmtId="0" fontId="9" fillId="0" borderId="35" xfId="0" applyFont="1" applyBorder="1" applyAlignment="1">
      <alignment horizontal="center" vertical="center" wrapText="1"/>
    </xf>
    <xf numFmtId="0" fontId="24" fillId="0" borderId="43" xfId="0" applyFont="1" applyBorder="1" applyAlignment="1">
      <alignment vertical="center" wrapText="1"/>
    </xf>
    <xf numFmtId="0" fontId="24" fillId="0" borderId="35" xfId="0" applyFont="1" applyBorder="1" applyAlignment="1">
      <alignment vertical="center" wrapText="1"/>
    </xf>
    <xf numFmtId="0" fontId="25" fillId="0" borderId="42" xfId="0" applyFont="1" applyBorder="1" applyAlignment="1">
      <alignment horizontal="center" vertical="center" wrapText="1"/>
    </xf>
    <xf numFmtId="3" fontId="26" fillId="0" borderId="35" xfId="0" applyNumberFormat="1" applyFont="1" applyBorder="1" applyAlignment="1">
      <alignment horizontal="right" vertical="center" wrapText="1"/>
    </xf>
    <xf numFmtId="3" fontId="26" fillId="0" borderId="38" xfId="0" applyNumberFormat="1" applyFont="1" applyBorder="1" applyAlignment="1">
      <alignment horizontal="right" vertical="center" wrapText="1"/>
    </xf>
    <xf numFmtId="176" fontId="26" fillId="0" borderId="38" xfId="0" applyNumberFormat="1" applyFont="1" applyBorder="1" applyAlignment="1">
      <alignment horizontal="right" vertical="center" wrapText="1"/>
    </xf>
    <xf numFmtId="3" fontId="0" fillId="0" borderId="35" xfId="0" applyNumberFormat="1" applyFont="1" applyBorder="1" applyAlignment="1" quotePrefix="1">
      <alignment horizontal="right" vertical="center" wrapText="1"/>
    </xf>
    <xf numFmtId="3" fontId="0" fillId="0" borderId="51" xfId="0" applyNumberFormat="1" applyFont="1" applyBorder="1" applyAlignment="1" quotePrefix="1">
      <alignment horizontal="center" vertical="center" wrapText="1"/>
    </xf>
    <xf numFmtId="0" fontId="24" fillId="0" borderId="54" xfId="0" applyFont="1" applyBorder="1" applyAlignment="1">
      <alignment horizontal="center" vertical="center" wrapText="1"/>
    </xf>
    <xf numFmtId="0" fontId="27" fillId="0" borderId="39" xfId="0" applyFont="1" applyBorder="1" applyAlignment="1">
      <alignment vertical="center" wrapText="1"/>
    </xf>
    <xf numFmtId="0" fontId="24" fillId="0" borderId="39" xfId="0" applyFont="1" applyBorder="1" applyAlignment="1">
      <alignment horizontal="center" vertical="center" wrapText="1"/>
    </xf>
    <xf numFmtId="0" fontId="9" fillId="0" borderId="39" xfId="0" applyFont="1" applyBorder="1" applyAlignment="1">
      <alignment vertical="center" wrapText="1"/>
    </xf>
    <xf numFmtId="0" fontId="24" fillId="0" borderId="40" xfId="0" applyFont="1" applyBorder="1" applyAlignment="1">
      <alignment vertical="center" wrapText="1"/>
    </xf>
    <xf numFmtId="0" fontId="24" fillId="0" borderId="39" xfId="0" applyFont="1" applyBorder="1" applyAlignment="1">
      <alignment vertical="center" wrapText="1"/>
    </xf>
    <xf numFmtId="0" fontId="25" fillId="0" borderId="45" xfId="0" applyFont="1" applyBorder="1" applyAlignment="1">
      <alignment horizontal="center" vertical="center" wrapText="1"/>
    </xf>
    <xf numFmtId="3" fontId="26" fillId="0" borderId="41" xfId="0" applyNumberFormat="1" applyFont="1" applyBorder="1" applyAlignment="1" quotePrefix="1">
      <alignment horizontal="center" vertical="center" wrapText="1"/>
    </xf>
    <xf numFmtId="176" fontId="26" fillId="0" borderId="41" xfId="0" applyNumberFormat="1" applyFont="1" applyBorder="1" applyAlignment="1" quotePrefix="1">
      <alignment horizontal="center" vertical="center" wrapText="1"/>
    </xf>
    <xf numFmtId="0" fontId="27" fillId="0" borderId="49" xfId="0" applyFont="1" applyBorder="1" applyAlignment="1">
      <alignment/>
    </xf>
    <xf numFmtId="0" fontId="18" fillId="0" borderId="35" xfId="0" applyFont="1" applyBorder="1" applyAlignment="1">
      <alignment/>
    </xf>
    <xf numFmtId="0" fontId="18" fillId="0" borderId="35" xfId="0" applyFont="1" applyBorder="1" applyAlignment="1">
      <alignment horizontal="center" vertical="center"/>
    </xf>
    <xf numFmtId="0" fontId="18" fillId="0" borderId="35" xfId="0" applyFont="1" applyBorder="1" applyAlignment="1">
      <alignment vertical="top" wrapText="1"/>
    </xf>
    <xf numFmtId="0" fontId="9" fillId="0" borderId="35" xfId="0" applyFont="1" applyBorder="1" applyAlignment="1">
      <alignment vertical="top" wrapText="1"/>
    </xf>
    <xf numFmtId="0" fontId="25" fillId="0" borderId="42" xfId="0" applyFont="1" applyBorder="1" applyAlignment="1">
      <alignment/>
    </xf>
    <xf numFmtId="3" fontId="26" fillId="0" borderId="35" xfId="0" applyNumberFormat="1" applyFont="1" applyBorder="1" applyAlignment="1">
      <alignment/>
    </xf>
    <xf numFmtId="176" fontId="26" fillId="0" borderId="35" xfId="0" applyNumberFormat="1" applyFont="1" applyBorder="1" applyAlignment="1">
      <alignment/>
    </xf>
    <xf numFmtId="0" fontId="8" fillId="0" borderId="55" xfId="0" applyFont="1" applyBorder="1" applyAlignment="1">
      <alignment/>
    </xf>
    <xf numFmtId="0" fontId="18" fillId="0" borderId="16" xfId="0" applyFont="1" applyBorder="1" applyAlignment="1">
      <alignment horizontal="center" vertical="top"/>
    </xf>
    <xf numFmtId="0" fontId="9" fillId="0" borderId="16" xfId="0" applyFont="1" applyBorder="1" applyAlignment="1">
      <alignment horizontal="center" vertical="top"/>
    </xf>
    <xf numFmtId="0" fontId="18" fillId="0" borderId="16" xfId="0" applyFont="1" applyBorder="1" applyAlignment="1">
      <alignment horizontal="center" vertical="center"/>
    </xf>
    <xf numFmtId="0" fontId="9" fillId="0" borderId="16" xfId="0" applyFont="1" applyBorder="1" applyAlignment="1">
      <alignment vertical="top" wrapText="1"/>
    </xf>
    <xf numFmtId="0" fontId="9" fillId="0" borderId="16" xfId="0" applyFont="1" applyBorder="1" applyAlignment="1">
      <alignment vertical="top" wrapText="1"/>
    </xf>
    <xf numFmtId="3" fontId="26" fillId="0" borderId="16" xfId="0" applyNumberFormat="1" applyFont="1" applyBorder="1" applyAlignment="1">
      <alignment/>
    </xf>
    <xf numFmtId="176" fontId="26" fillId="0" borderId="16" xfId="0" applyNumberFormat="1" applyFont="1" applyBorder="1" applyAlignment="1">
      <alignment/>
    </xf>
    <xf numFmtId="0" fontId="24" fillId="0" borderId="16" xfId="0" applyFont="1" applyBorder="1" applyAlignment="1">
      <alignment horizontal="center" vertical="top"/>
    </xf>
    <xf numFmtId="0" fontId="27" fillId="0" borderId="16" xfId="0" applyFont="1" applyBorder="1" applyAlignment="1">
      <alignment vertical="top" wrapText="1"/>
    </xf>
    <xf numFmtId="0" fontId="24" fillId="0" borderId="16" xfId="0" applyFont="1" applyBorder="1" applyAlignment="1">
      <alignment vertical="top" wrapText="1"/>
    </xf>
    <xf numFmtId="3" fontId="26" fillId="0" borderId="16" xfId="0" applyNumberFormat="1" applyFont="1" applyBorder="1" applyAlignment="1">
      <alignment horizontal="right" vertical="center"/>
    </xf>
    <xf numFmtId="176" fontId="26" fillId="0" borderId="16" xfId="0" applyNumberFormat="1" applyFont="1" applyBorder="1" applyAlignment="1">
      <alignment horizontal="right" vertical="center"/>
    </xf>
    <xf numFmtId="3" fontId="26" fillId="0" borderId="50" xfId="0" applyNumberFormat="1" applyFont="1" applyBorder="1" applyAlignment="1">
      <alignment horizontal="center" vertical="center"/>
    </xf>
    <xf numFmtId="0" fontId="24" fillId="0" borderId="53" xfId="0" applyFont="1" applyBorder="1" applyAlignment="1">
      <alignment horizontal="center" vertical="center"/>
    </xf>
    <xf numFmtId="0" fontId="27" fillId="0" borderId="16" xfId="0" applyFont="1" applyBorder="1" applyAlignment="1">
      <alignment horizontal="center" vertical="top"/>
    </xf>
    <xf numFmtId="0" fontId="9" fillId="0" borderId="16" xfId="0" applyFont="1" applyBorder="1" applyAlignment="1">
      <alignment horizontal="center" vertical="center"/>
    </xf>
    <xf numFmtId="0" fontId="9" fillId="0" borderId="16" xfId="0" applyFont="1" applyBorder="1" applyAlignment="1">
      <alignment horizontal="center" vertical="top" wrapText="1"/>
    </xf>
    <xf numFmtId="0" fontId="25" fillId="0" borderId="0" xfId="0" applyFont="1" applyBorder="1" applyAlignment="1">
      <alignment vertical="top"/>
    </xf>
    <xf numFmtId="0" fontId="27" fillId="0" borderId="53" xfId="0" applyFont="1" applyBorder="1" applyAlignment="1">
      <alignment horizontal="center" vertical="center"/>
    </xf>
    <xf numFmtId="0" fontId="24" fillId="0" borderId="16" xfId="0" applyFont="1" applyBorder="1" applyAlignment="1">
      <alignment horizontal="center" vertical="top" wrapText="1"/>
    </xf>
    <xf numFmtId="176" fontId="26" fillId="0" borderId="16" xfId="0" applyNumberFormat="1" applyFont="1" applyBorder="1" applyAlignment="1" quotePrefix="1">
      <alignment horizontal="right" vertical="center" wrapText="1"/>
    </xf>
    <xf numFmtId="3" fontId="26" fillId="0" borderId="16" xfId="0" applyNumberFormat="1" applyFont="1" applyBorder="1" applyAlignment="1" quotePrefix="1">
      <alignment horizontal="center" vertical="center"/>
    </xf>
    <xf numFmtId="0" fontId="24" fillId="0" borderId="16" xfId="0" applyFont="1" applyBorder="1" applyAlignment="1">
      <alignment horizontal="center" vertical="center"/>
    </xf>
    <xf numFmtId="3" fontId="26" fillId="0" borderId="16" xfId="0" applyNumberFormat="1" applyFont="1" applyBorder="1" applyAlignment="1" quotePrefix="1">
      <alignment horizontal="right" vertical="center"/>
    </xf>
    <xf numFmtId="176" fontId="26" fillId="0" borderId="16" xfId="0" applyNumberFormat="1" applyFont="1" applyBorder="1" applyAlignment="1" quotePrefix="1">
      <alignment horizontal="right" vertical="center"/>
    </xf>
    <xf numFmtId="176" fontId="26" fillId="0" borderId="16" xfId="0" applyNumberFormat="1" applyFont="1" applyBorder="1" applyAlignment="1" quotePrefix="1">
      <alignment horizontal="center" vertical="center"/>
    </xf>
    <xf numFmtId="3" fontId="26" fillId="0" borderId="16" xfId="0" applyNumberFormat="1" applyFont="1" applyBorder="1" applyAlignment="1">
      <alignment horizontal="center" vertical="center"/>
    </xf>
    <xf numFmtId="0" fontId="27" fillId="0" borderId="54" xfId="0" applyFont="1" applyBorder="1" applyAlignment="1">
      <alignment horizontal="center" vertical="center"/>
    </xf>
    <xf numFmtId="0" fontId="18" fillId="0" borderId="39" xfId="0" applyFont="1" applyBorder="1" applyAlignment="1">
      <alignment horizontal="center" vertical="top"/>
    </xf>
    <xf numFmtId="0" fontId="27" fillId="0" borderId="39" xfId="0" applyFont="1" applyBorder="1" applyAlignment="1">
      <alignment horizontal="center" vertical="top"/>
    </xf>
    <xf numFmtId="0" fontId="9" fillId="0" borderId="39" xfId="0" applyFont="1" applyBorder="1" applyAlignment="1">
      <alignment horizontal="center" vertical="center"/>
    </xf>
    <xf numFmtId="0" fontId="24" fillId="0" borderId="39" xfId="0" applyFont="1" applyBorder="1" applyAlignment="1">
      <alignment vertical="top" wrapText="1"/>
    </xf>
    <xf numFmtId="0" fontId="24" fillId="0" borderId="39" xfId="0" applyFont="1" applyBorder="1" applyAlignment="1">
      <alignment horizontal="center" vertical="center"/>
    </xf>
    <xf numFmtId="0" fontId="25" fillId="0" borderId="45" xfId="0" applyFont="1" applyBorder="1" applyAlignment="1">
      <alignment vertical="top"/>
    </xf>
    <xf numFmtId="3" fontId="26" fillId="0" borderId="39" xfId="0" applyNumberFormat="1" applyFont="1" applyBorder="1" applyAlignment="1">
      <alignment horizontal="right" vertical="center"/>
    </xf>
    <xf numFmtId="3" fontId="26" fillId="0" borderId="39" xfId="0" applyNumberFormat="1" applyFont="1" applyBorder="1" applyAlignment="1">
      <alignment horizontal="right" vertical="center"/>
    </xf>
    <xf numFmtId="176" fontId="26" fillId="0" borderId="39" xfId="0" applyNumberFormat="1" applyFont="1" applyBorder="1" applyAlignment="1">
      <alignment horizontal="right" vertical="center"/>
    </xf>
    <xf numFmtId="3" fontId="26" fillId="0" borderId="39" xfId="0" applyNumberFormat="1" applyFont="1" applyBorder="1" applyAlignment="1" quotePrefix="1">
      <alignment horizontal="center" vertical="center"/>
    </xf>
    <xf numFmtId="3" fontId="19" fillId="0" borderId="52" xfId="0" applyNumberFormat="1" applyFont="1" applyBorder="1" applyAlignment="1" quotePrefix="1">
      <alignment horizontal="center" vertical="center" wrapText="1"/>
    </xf>
    <xf numFmtId="0" fontId="27" fillId="0" borderId="0" xfId="0" applyFont="1" applyBorder="1" applyAlignment="1">
      <alignment/>
    </xf>
    <xf numFmtId="0" fontId="27" fillId="0" borderId="53" xfId="0" applyFont="1" applyBorder="1" applyAlignment="1">
      <alignment/>
    </xf>
    <xf numFmtId="0" fontId="25" fillId="0" borderId="0" xfId="0" applyFont="1" applyBorder="1" applyAlignment="1">
      <alignment horizontal="center" vertical="top"/>
    </xf>
    <xf numFmtId="0" fontId="27" fillId="0" borderId="0" xfId="0" applyFont="1" applyAlignment="1">
      <alignment/>
    </xf>
    <xf numFmtId="0" fontId="18" fillId="0" borderId="16" xfId="0" applyFont="1" applyBorder="1" applyAlignment="1">
      <alignment horizontal="center" vertical="top"/>
    </xf>
    <xf numFmtId="0" fontId="9" fillId="0" borderId="39" xfId="0" applyFont="1" applyBorder="1" applyAlignment="1">
      <alignment horizontal="center" vertical="top"/>
    </xf>
    <xf numFmtId="0" fontId="0" fillId="0" borderId="39" xfId="0" applyFont="1" applyBorder="1" applyAlignment="1">
      <alignment vertical="center" wrapText="1"/>
    </xf>
    <xf numFmtId="0" fontId="0" fillId="0" borderId="16" xfId="0" applyFont="1" applyBorder="1" applyAlignment="1">
      <alignment horizontal="right" vertical="center"/>
    </xf>
    <xf numFmtId="0" fontId="25" fillId="0" borderId="45" xfId="0" applyFont="1" applyBorder="1" applyAlignment="1">
      <alignment horizontal="center" vertical="top"/>
    </xf>
    <xf numFmtId="0" fontId="23" fillId="0" borderId="16" xfId="0" applyFont="1" applyBorder="1" applyAlignment="1">
      <alignment horizontal="center" vertical="center"/>
    </xf>
    <xf numFmtId="0" fontId="27" fillId="0" borderId="54" xfId="0" applyFont="1" applyBorder="1" applyAlignment="1">
      <alignment/>
    </xf>
    <xf numFmtId="0" fontId="18" fillId="0" borderId="39" xfId="0" applyFont="1" applyBorder="1" applyAlignment="1">
      <alignment horizontal="center" vertical="top"/>
    </xf>
    <xf numFmtId="0" fontId="24" fillId="0" borderId="49" xfId="0" applyFont="1" applyBorder="1" applyAlignment="1">
      <alignment horizontal="center"/>
    </xf>
    <xf numFmtId="0" fontId="27" fillId="0" borderId="35" xfId="0" applyFont="1" applyBorder="1" applyAlignment="1">
      <alignment horizontal="center" vertical="top"/>
    </xf>
    <xf numFmtId="0" fontId="18" fillId="0" borderId="35" xfId="0" applyFont="1" applyBorder="1" applyAlignment="1">
      <alignment horizontal="center" vertical="top"/>
    </xf>
    <xf numFmtId="0" fontId="9" fillId="0" borderId="35" xfId="0" applyFont="1" applyBorder="1" applyAlignment="1">
      <alignment horizontal="center" vertical="center"/>
    </xf>
    <xf numFmtId="0" fontId="24" fillId="0" borderId="35" xfId="0" applyFont="1" applyBorder="1" applyAlignment="1">
      <alignment vertical="top" wrapText="1"/>
    </xf>
    <xf numFmtId="0" fontId="25" fillId="0" borderId="42" xfId="0" applyFont="1" applyBorder="1" applyAlignment="1">
      <alignment horizontal="center" vertical="top"/>
    </xf>
    <xf numFmtId="3" fontId="26" fillId="0" borderId="35" xfId="0" applyNumberFormat="1" applyFont="1" applyBorder="1" applyAlignment="1">
      <alignment horizontal="right" vertical="center"/>
    </xf>
    <xf numFmtId="176" fontId="26" fillId="0" borderId="35" xfId="0" applyNumberFormat="1" applyFont="1" applyBorder="1" applyAlignment="1">
      <alignment horizontal="right" vertical="center"/>
    </xf>
    <xf numFmtId="3" fontId="26" fillId="0" borderId="51" xfId="0" applyNumberFormat="1" applyFont="1" applyBorder="1" applyAlignment="1">
      <alignment horizontal="right" vertical="center"/>
    </xf>
    <xf numFmtId="3" fontId="26" fillId="0" borderId="16" xfId="0" applyNumberFormat="1" applyFont="1" applyBorder="1" applyAlignment="1" quotePrefix="1">
      <alignment horizontal="right" vertical="center"/>
    </xf>
    <xf numFmtId="176" fontId="26" fillId="0" borderId="16" xfId="0" applyNumberFormat="1" applyFont="1" applyBorder="1" applyAlignment="1" quotePrefix="1">
      <alignment horizontal="right" vertical="center"/>
    </xf>
    <xf numFmtId="3" fontId="26" fillId="0" borderId="16" xfId="0" applyNumberFormat="1" applyFont="1" applyBorder="1" applyAlignment="1">
      <alignment horizontal="right" vertical="center"/>
    </xf>
    <xf numFmtId="176" fontId="26" fillId="0" borderId="16" xfId="0" applyNumberFormat="1" applyFont="1" applyBorder="1" applyAlignment="1">
      <alignment horizontal="right" vertical="center"/>
    </xf>
    <xf numFmtId="3" fontId="26" fillId="0" borderId="16" xfId="0" applyNumberFormat="1" applyFont="1" applyBorder="1" applyAlignment="1" quotePrefix="1">
      <alignment horizontal="center" vertical="center"/>
    </xf>
    <xf numFmtId="176" fontId="26" fillId="0" borderId="16" xfId="0" applyNumberFormat="1" applyFont="1" applyBorder="1" applyAlignment="1" quotePrefix="1">
      <alignment horizontal="center" vertical="center"/>
    </xf>
    <xf numFmtId="0" fontId="27" fillId="0" borderId="42" xfId="0" applyFont="1" applyBorder="1" applyAlignment="1">
      <alignment/>
    </xf>
    <xf numFmtId="0" fontId="9" fillId="0" borderId="35" xfId="0" applyFont="1" applyBorder="1" applyAlignment="1">
      <alignment horizontal="center" vertical="top" wrapText="1"/>
    </xf>
    <xf numFmtId="0" fontId="27" fillId="0" borderId="45" xfId="0" applyFont="1" applyBorder="1" applyAlignment="1">
      <alignment/>
    </xf>
    <xf numFmtId="0" fontId="9" fillId="0" borderId="39" xfId="0" applyFont="1" applyBorder="1" applyAlignment="1">
      <alignment horizontal="center" vertical="center"/>
    </xf>
    <xf numFmtId="0" fontId="24" fillId="0" borderId="39" xfId="0" applyFont="1" applyBorder="1" applyAlignment="1">
      <alignment horizontal="center" vertical="top" wrapText="1"/>
    </xf>
    <xf numFmtId="3" fontId="26" fillId="0" borderId="39" xfId="0" applyNumberFormat="1" applyFont="1" applyBorder="1" applyAlignment="1" quotePrefix="1">
      <alignment horizontal="right" vertical="center"/>
    </xf>
    <xf numFmtId="176" fontId="26" fillId="0" borderId="39" xfId="0" applyNumberFormat="1" applyFont="1" applyBorder="1" applyAlignment="1" quotePrefix="1">
      <alignment horizontal="right" vertical="center"/>
    </xf>
    <xf numFmtId="0" fontId="24" fillId="0" borderId="53" xfId="0" applyFont="1" applyBorder="1" applyAlignment="1">
      <alignment horizontal="center"/>
    </xf>
    <xf numFmtId="0" fontId="9" fillId="0" borderId="16" xfId="0" applyFont="1" applyBorder="1" applyAlignment="1">
      <alignment horizontal="center" vertical="center"/>
    </xf>
    <xf numFmtId="0" fontId="24" fillId="0" borderId="53" xfId="0" applyFont="1" applyBorder="1" applyAlignment="1">
      <alignment horizontal="center" vertical="center"/>
    </xf>
    <xf numFmtId="3" fontId="19" fillId="0" borderId="50" xfId="0" applyNumberFormat="1" applyFont="1" applyBorder="1" applyAlignment="1" quotePrefix="1">
      <alignment horizontal="right" vertical="center" wrapText="1"/>
    </xf>
    <xf numFmtId="3" fontId="0" fillId="0" borderId="50" xfId="0" applyNumberFormat="1" applyFont="1" applyBorder="1" applyAlignment="1" quotePrefix="1">
      <alignment horizontal="right" vertical="center" wrapText="1"/>
    </xf>
    <xf numFmtId="3" fontId="0" fillId="0" borderId="52" xfId="0" applyNumberFormat="1" applyFont="1" applyBorder="1" applyAlignment="1" quotePrefix="1">
      <alignment horizontal="right" vertical="center" wrapText="1"/>
    </xf>
    <xf numFmtId="0" fontId="24" fillId="0" borderId="49" xfId="0" applyFont="1" applyBorder="1" applyAlignment="1">
      <alignment horizontal="center" vertical="center"/>
    </xf>
    <xf numFmtId="0" fontId="27" fillId="0" borderId="35" xfId="0" applyFont="1" applyBorder="1" applyAlignment="1">
      <alignment horizontal="center" vertical="center"/>
    </xf>
    <xf numFmtId="0" fontId="27" fillId="0" borderId="35" xfId="0" applyFont="1" applyBorder="1" applyAlignment="1">
      <alignment vertical="center" wrapText="1"/>
    </xf>
    <xf numFmtId="0" fontId="9" fillId="0" borderId="35" xfId="0" applyFont="1" applyBorder="1" applyAlignment="1">
      <alignment horizontal="center" vertical="top"/>
    </xf>
    <xf numFmtId="3" fontId="26" fillId="0" borderId="35" xfId="0" applyNumberFormat="1" applyFont="1" applyBorder="1" applyAlignment="1" quotePrefix="1">
      <alignment horizontal="right" vertical="center"/>
    </xf>
    <xf numFmtId="3" fontId="19" fillId="0" borderId="51" xfId="0" applyNumberFormat="1" applyFont="1" applyBorder="1" applyAlignment="1" quotePrefix="1">
      <alignment horizontal="right" vertical="center" wrapText="1"/>
    </xf>
    <xf numFmtId="0" fontId="27" fillId="0" borderId="35" xfId="0" applyFont="1" applyBorder="1" applyAlignment="1">
      <alignment horizontal="center" vertical="top"/>
    </xf>
    <xf numFmtId="0" fontId="24" fillId="0" borderId="35" xfId="0" applyFont="1" applyBorder="1" applyAlignment="1">
      <alignment horizontal="center" vertical="top"/>
    </xf>
    <xf numFmtId="3" fontId="25" fillId="0" borderId="51" xfId="0" applyNumberFormat="1" applyFont="1" applyBorder="1" applyAlignment="1">
      <alignment/>
    </xf>
    <xf numFmtId="0" fontId="9" fillId="0" borderId="53" xfId="0" applyFont="1" applyBorder="1" applyAlignment="1">
      <alignment horizontal="center" vertical="top"/>
    </xf>
    <xf numFmtId="3" fontId="25" fillId="0" borderId="50" xfId="0" applyNumberFormat="1" applyFont="1" applyBorder="1" applyAlignment="1">
      <alignment/>
    </xf>
    <xf numFmtId="0" fontId="24" fillId="0" borderId="53" xfId="0" applyFont="1" applyBorder="1" applyAlignment="1">
      <alignment horizontal="center" vertical="top"/>
    </xf>
    <xf numFmtId="0" fontId="23" fillId="0" borderId="16" xfId="0" applyFont="1" applyBorder="1" applyAlignment="1">
      <alignment vertical="center" wrapText="1"/>
    </xf>
    <xf numFmtId="3" fontId="26" fillId="0" borderId="50" xfId="0" applyNumberFormat="1" applyFont="1" applyFill="1" applyBorder="1" applyAlignment="1" quotePrefix="1">
      <alignment horizontal="center" vertical="center"/>
    </xf>
    <xf numFmtId="0" fontId="24" fillId="0" borderId="54" xfId="0" applyFont="1" applyBorder="1" applyAlignment="1">
      <alignment horizontal="center" vertical="top"/>
    </xf>
    <xf numFmtId="0" fontId="24" fillId="0" borderId="39" xfId="0" applyFont="1" applyBorder="1" applyAlignment="1">
      <alignment horizontal="center" vertical="top"/>
    </xf>
    <xf numFmtId="3" fontId="26" fillId="0" borderId="39" xfId="0" applyNumberFormat="1" applyFont="1" applyBorder="1" applyAlignment="1" quotePrefix="1">
      <alignment horizontal="center" vertical="center"/>
    </xf>
    <xf numFmtId="176" fontId="26" fillId="0" borderId="39" xfId="0" applyNumberFormat="1" applyFont="1" applyBorder="1" applyAlignment="1" quotePrefix="1">
      <alignment horizontal="center" vertical="center"/>
    </xf>
    <xf numFmtId="3" fontId="26" fillId="0" borderId="52" xfId="0" applyNumberFormat="1" applyFont="1" applyFill="1" applyBorder="1" applyAlignment="1" quotePrefix="1">
      <alignment horizontal="center" vertical="center"/>
    </xf>
    <xf numFmtId="0" fontId="8" fillId="0" borderId="17" xfId="0" applyFont="1" applyBorder="1" applyAlignment="1">
      <alignment vertical="center" wrapText="1"/>
    </xf>
    <xf numFmtId="177" fontId="26" fillId="0" borderId="16" xfId="0" applyNumberFormat="1" applyFont="1" applyBorder="1" applyAlignment="1">
      <alignment horizontal="right" vertical="center"/>
    </xf>
    <xf numFmtId="177" fontId="26" fillId="0" borderId="16" xfId="0" applyNumberFormat="1" applyFont="1" applyBorder="1" applyAlignment="1" quotePrefix="1">
      <alignment horizontal="center" vertical="center"/>
    </xf>
    <xf numFmtId="177" fontId="25" fillId="0" borderId="50" xfId="0" applyNumberFormat="1" applyFont="1" applyBorder="1" applyAlignment="1" quotePrefix="1">
      <alignment horizontal="center" vertical="center"/>
    </xf>
    <xf numFmtId="0" fontId="9" fillId="0" borderId="39" xfId="0" applyFont="1" applyBorder="1" applyAlignment="1">
      <alignment vertical="center" wrapText="1"/>
    </xf>
    <xf numFmtId="0" fontId="8" fillId="0" borderId="41" xfId="0" applyFont="1" applyBorder="1" applyAlignment="1">
      <alignment vertical="center" wrapText="1"/>
    </xf>
    <xf numFmtId="177" fontId="26" fillId="0" borderId="39" xfId="0" applyNumberFormat="1" applyFont="1" applyBorder="1" applyAlignment="1">
      <alignment horizontal="right" vertical="center"/>
    </xf>
    <xf numFmtId="177" fontId="26" fillId="0" borderId="39" xfId="0" applyNumberFormat="1" applyFont="1" applyBorder="1" applyAlignment="1" quotePrefix="1">
      <alignment horizontal="center" vertical="center"/>
    </xf>
    <xf numFmtId="176" fontId="26" fillId="0" borderId="39" xfId="0" applyNumberFormat="1" applyFont="1" applyBorder="1" applyAlignment="1" quotePrefix="1">
      <alignment horizontal="center" vertical="center"/>
    </xf>
    <xf numFmtId="177" fontId="25" fillId="0" borderId="52" xfId="0" applyNumberFormat="1" applyFont="1" applyBorder="1" applyAlignment="1" quotePrefix="1">
      <alignment horizontal="center" vertical="center"/>
    </xf>
    <xf numFmtId="0" fontId="10" fillId="0" borderId="0" xfId="0" applyFont="1" applyAlignment="1">
      <alignment/>
    </xf>
    <xf numFmtId="0" fontId="9" fillId="0" borderId="53" xfId="0" applyFont="1" applyBorder="1" applyAlignment="1">
      <alignment horizontal="center" vertical="center"/>
    </xf>
    <xf numFmtId="0" fontId="24" fillId="0" borderId="16" xfId="0" applyFont="1" applyBorder="1" applyAlignment="1">
      <alignment/>
    </xf>
    <xf numFmtId="0" fontId="26" fillId="0" borderId="16" xfId="0" applyFont="1" applyBorder="1" applyAlignment="1">
      <alignment horizontal="center" vertical="top" wrapText="1"/>
    </xf>
    <xf numFmtId="3" fontId="25" fillId="0" borderId="16" xfId="0" applyNumberFormat="1" applyFont="1" applyBorder="1" applyAlignment="1">
      <alignment/>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176" fontId="25" fillId="0" borderId="16" xfId="0" applyNumberFormat="1" applyFont="1" applyBorder="1" applyAlignment="1">
      <alignment horizontal="right" vertical="center"/>
    </xf>
    <xf numFmtId="0" fontId="9" fillId="0" borderId="16" xfId="0" applyFont="1" applyBorder="1" applyAlignment="1">
      <alignment vertical="center"/>
    </xf>
    <xf numFmtId="0" fontId="24" fillId="0" borderId="16" xfId="0" applyFont="1" applyBorder="1" applyAlignment="1">
      <alignment vertical="top"/>
    </xf>
    <xf numFmtId="3" fontId="25" fillId="0" borderId="16" xfId="0" applyNumberFormat="1" applyFont="1" applyBorder="1" applyAlignment="1" quotePrefix="1">
      <alignment horizontal="center" vertical="center"/>
    </xf>
    <xf numFmtId="0" fontId="24" fillId="0" borderId="54" xfId="0" applyFont="1" applyBorder="1" applyAlignment="1">
      <alignment horizontal="center"/>
    </xf>
    <xf numFmtId="0" fontId="9" fillId="0" borderId="39" xfId="0" applyFont="1" applyBorder="1" applyAlignment="1">
      <alignment vertical="center"/>
    </xf>
    <xf numFmtId="0" fontId="24" fillId="0" borderId="39" xfId="0" applyFont="1" applyBorder="1" applyAlignment="1">
      <alignment vertical="top"/>
    </xf>
    <xf numFmtId="0" fontId="8" fillId="0" borderId="39" xfId="0" applyFont="1" applyBorder="1" applyAlignment="1">
      <alignment horizontal="center" vertical="center" wrapText="1"/>
    </xf>
    <xf numFmtId="3" fontId="26" fillId="0" borderId="39" xfId="0" applyNumberFormat="1" applyFont="1" applyFill="1" applyBorder="1" applyAlignment="1" quotePrefix="1">
      <alignment horizontal="center" vertical="center"/>
    </xf>
    <xf numFmtId="0" fontId="27" fillId="0" borderId="16" xfId="0" applyFont="1" applyBorder="1" applyAlignment="1">
      <alignment horizontal="center" vertical="top"/>
    </xf>
    <xf numFmtId="9" fontId="9" fillId="0" borderId="16" xfId="0" applyNumberFormat="1" applyFont="1" applyBorder="1" applyAlignment="1">
      <alignment vertical="center"/>
    </xf>
    <xf numFmtId="0" fontId="24" fillId="0" borderId="16" xfId="0" applyFont="1" applyBorder="1" applyAlignment="1">
      <alignment horizontal="left" vertical="center" wrapText="1"/>
    </xf>
    <xf numFmtId="0" fontId="8" fillId="0" borderId="16" xfId="0" applyFont="1" applyBorder="1" applyAlignment="1">
      <alignment vertical="center"/>
    </xf>
    <xf numFmtId="0" fontId="8" fillId="0" borderId="0" xfId="0" applyFont="1" applyBorder="1" applyAlignment="1">
      <alignment horizontal="center" vertical="center" wrapText="1"/>
    </xf>
    <xf numFmtId="3" fontId="26" fillId="0" borderId="16" xfId="0" applyNumberFormat="1" applyFont="1" applyFill="1" applyBorder="1" applyAlignment="1">
      <alignment horizontal="right" vertical="center"/>
    </xf>
    <xf numFmtId="0" fontId="24" fillId="0" borderId="16" xfId="0" applyFont="1" applyBorder="1" applyAlignment="1">
      <alignment horizontal="left" vertical="top" wrapText="1"/>
    </xf>
    <xf numFmtId="0" fontId="8" fillId="0" borderId="16" xfId="0" applyFont="1" applyBorder="1" applyAlignment="1">
      <alignment/>
    </xf>
    <xf numFmtId="3" fontId="8" fillId="0" borderId="0" xfId="0" applyNumberFormat="1" applyFont="1" applyBorder="1" applyAlignment="1">
      <alignment horizontal="center" vertical="center" wrapText="1"/>
    </xf>
    <xf numFmtId="0" fontId="8" fillId="0" borderId="0" xfId="0" applyFont="1" applyBorder="1" applyAlignment="1">
      <alignment horizontal="center" vertical="top" wrapText="1"/>
    </xf>
    <xf numFmtId="3" fontId="26" fillId="0" borderId="16" xfId="0" applyNumberFormat="1" applyFont="1" applyFill="1" applyBorder="1" applyAlignment="1" quotePrefix="1">
      <alignment horizontal="right" vertical="center"/>
    </xf>
    <xf numFmtId="3" fontId="26" fillId="0" borderId="16" xfId="0" applyNumberFormat="1" applyFont="1" applyFill="1" applyBorder="1" applyAlignment="1" quotePrefix="1">
      <alignment horizontal="center" vertical="center"/>
    </xf>
    <xf numFmtId="0" fontId="8" fillId="0" borderId="39" xfId="0" applyFont="1" applyBorder="1" applyAlignment="1">
      <alignment/>
    </xf>
    <xf numFmtId="0" fontId="8" fillId="0" borderId="45" xfId="0" applyFont="1" applyBorder="1" applyAlignment="1">
      <alignment horizontal="center" vertical="center" wrapText="1"/>
    </xf>
    <xf numFmtId="176" fontId="26" fillId="0" borderId="39" xfId="0" applyNumberFormat="1" applyFont="1" applyBorder="1" applyAlignment="1">
      <alignment horizontal="right" vertical="center"/>
    </xf>
    <xf numFmtId="3" fontId="26" fillId="0" borderId="39" xfId="0" applyNumberFormat="1" applyFont="1" applyFill="1" applyBorder="1" applyAlignment="1" quotePrefix="1">
      <alignment horizontal="right" vertical="center"/>
    </xf>
    <xf numFmtId="3" fontId="0" fillId="0" borderId="52" xfId="0" applyNumberFormat="1" applyFont="1" applyBorder="1" applyAlignment="1" quotePrefix="1">
      <alignment horizontal="center" vertical="center" wrapText="1"/>
    </xf>
    <xf numFmtId="0" fontId="23" fillId="0" borderId="35" xfId="0" applyFont="1" applyBorder="1" applyAlignment="1">
      <alignment horizontal="center" vertical="center"/>
    </xf>
    <xf numFmtId="0" fontId="10" fillId="0" borderId="42" xfId="0" applyFont="1" applyBorder="1" applyAlignment="1">
      <alignment vertical="center"/>
    </xf>
    <xf numFmtId="0" fontId="25" fillId="0" borderId="42" xfId="0" applyFont="1" applyBorder="1" applyAlignment="1">
      <alignment horizontal="left" vertical="center" wrapText="1"/>
    </xf>
    <xf numFmtId="3" fontId="26" fillId="0" borderId="35" xfId="0" applyNumberFormat="1" applyFont="1" applyBorder="1" applyAlignment="1">
      <alignment horizontal="left" vertical="center" wrapText="1"/>
    </xf>
    <xf numFmtId="3" fontId="26" fillId="0" borderId="35" xfId="0" applyNumberFormat="1" applyFont="1" applyBorder="1" applyAlignment="1" quotePrefix="1">
      <alignment horizontal="left" vertical="center" wrapText="1"/>
    </xf>
    <xf numFmtId="176" fontId="26" fillId="0" borderId="35" xfId="0" applyNumberFormat="1" applyFont="1" applyBorder="1" applyAlignment="1" quotePrefix="1">
      <alignment horizontal="left" vertical="center" wrapText="1"/>
    </xf>
    <xf numFmtId="3" fontId="25" fillId="0" borderId="51" xfId="0" applyNumberFormat="1" applyFont="1" applyBorder="1" applyAlignment="1">
      <alignment horizontal="left" vertical="center" wrapText="1"/>
    </xf>
    <xf numFmtId="0" fontId="8" fillId="0" borderId="0" xfId="0" applyFont="1" applyBorder="1" applyAlignment="1">
      <alignment vertical="center"/>
    </xf>
    <xf numFmtId="0" fontId="8" fillId="0" borderId="17" xfId="0" applyFont="1" applyBorder="1" applyAlignment="1">
      <alignment horizontal="center" vertical="center" wrapText="1"/>
    </xf>
    <xf numFmtId="3" fontId="26" fillId="0" borderId="16" xfId="0" applyNumberFormat="1" applyFont="1" applyBorder="1" applyAlignment="1">
      <alignment horizontal="left" vertical="center" wrapText="1"/>
    </xf>
    <xf numFmtId="3" fontId="26" fillId="0" borderId="16" xfId="0" applyNumberFormat="1" applyFont="1" applyBorder="1" applyAlignment="1" quotePrefix="1">
      <alignment horizontal="left" vertical="center" wrapText="1"/>
    </xf>
    <xf numFmtId="176" fontId="26" fillId="0" borderId="16" xfId="0" applyNumberFormat="1" applyFont="1" applyBorder="1" applyAlignment="1" quotePrefix="1">
      <alignment horizontal="left" vertical="center" wrapText="1"/>
    </xf>
    <xf numFmtId="3" fontId="25" fillId="0" borderId="50" xfId="0" applyNumberFormat="1" applyFont="1" applyBorder="1" applyAlignment="1">
      <alignment horizontal="left" vertical="center" wrapText="1"/>
    </xf>
    <xf numFmtId="0" fontId="9" fillId="0" borderId="16" xfId="0" applyFont="1" applyBorder="1" applyAlignment="1">
      <alignment horizontal="left" vertical="center" wrapText="1"/>
    </xf>
    <xf numFmtId="0" fontId="25" fillId="0" borderId="0" xfId="0" applyFont="1" applyBorder="1" applyAlignment="1">
      <alignment horizontal="left" vertical="center" wrapText="1"/>
    </xf>
    <xf numFmtId="3" fontId="25" fillId="0" borderId="16" xfId="0" applyNumberFormat="1" applyFont="1" applyBorder="1" applyAlignment="1" quotePrefix="1">
      <alignment horizontal="center" vertical="center" wrapText="1"/>
    </xf>
    <xf numFmtId="3" fontId="25" fillId="0" borderId="17" xfId="0" applyNumberFormat="1" applyFont="1" applyBorder="1" applyAlignment="1" quotePrefix="1">
      <alignment horizontal="center" vertical="center" wrapText="1"/>
    </xf>
    <xf numFmtId="176" fontId="25" fillId="0" borderId="17" xfId="0" applyNumberFormat="1" applyFont="1" applyBorder="1" applyAlignment="1" quotePrefix="1">
      <alignment horizontal="center" vertical="center" wrapText="1"/>
    </xf>
    <xf numFmtId="3" fontId="25" fillId="0" borderId="50" xfId="0" applyNumberFormat="1" applyFont="1" applyBorder="1" applyAlignment="1" quotePrefix="1">
      <alignment horizontal="right" vertical="center" wrapText="1"/>
    </xf>
    <xf numFmtId="0" fontId="9" fillId="0" borderId="0" xfId="0" applyFont="1" applyBorder="1" applyAlignment="1">
      <alignment vertical="center" wrapText="1"/>
    </xf>
    <xf numFmtId="3" fontId="25" fillId="0" borderId="50" xfId="0" applyNumberFormat="1" applyFont="1" applyBorder="1" applyAlignment="1" quotePrefix="1">
      <alignment horizontal="center" vertical="center" wrapText="1"/>
    </xf>
    <xf numFmtId="0" fontId="8" fillId="0" borderId="45" xfId="0" applyFont="1" applyBorder="1" applyAlignment="1">
      <alignment/>
    </xf>
    <xf numFmtId="0" fontId="9" fillId="0" borderId="39" xfId="0" applyFont="1" applyBorder="1" applyAlignment="1">
      <alignment horizontal="left" vertical="center" wrapText="1"/>
    </xf>
    <xf numFmtId="0" fontId="25" fillId="0" borderId="45" xfId="0" applyFont="1" applyBorder="1" applyAlignment="1">
      <alignment horizontal="left" vertical="center" wrapText="1"/>
    </xf>
    <xf numFmtId="3" fontId="26" fillId="0" borderId="39" xfId="0" applyNumberFormat="1" applyFont="1" applyBorder="1" applyAlignment="1">
      <alignment horizontal="right" vertical="center" wrapText="1"/>
    </xf>
    <xf numFmtId="3" fontId="25" fillId="0" borderId="39" xfId="0" applyNumberFormat="1" applyFont="1" applyBorder="1" applyAlignment="1" quotePrefix="1">
      <alignment horizontal="center" vertical="center" wrapText="1"/>
    </xf>
    <xf numFmtId="3" fontId="25" fillId="0" borderId="41" xfId="0" applyNumberFormat="1" applyFont="1" applyBorder="1" applyAlignment="1" quotePrefix="1">
      <alignment horizontal="center" vertical="center" wrapText="1"/>
    </xf>
    <xf numFmtId="176" fontId="25" fillId="0" borderId="41" xfId="0" applyNumberFormat="1" applyFont="1" applyBorder="1" applyAlignment="1" quotePrefix="1">
      <alignment horizontal="center" vertical="center" wrapText="1"/>
    </xf>
    <xf numFmtId="3" fontId="26" fillId="0" borderId="41" xfId="0" applyNumberFormat="1" applyFont="1" applyBorder="1" applyAlignment="1" quotePrefix="1">
      <alignment horizontal="right" vertical="center" wrapText="1"/>
    </xf>
    <xf numFmtId="3" fontId="25" fillId="0" borderId="52" xfId="0" applyNumberFormat="1" applyFont="1" applyBorder="1" applyAlignment="1" quotePrefix="1">
      <alignment horizontal="right" vertical="center" wrapText="1"/>
    </xf>
    <xf numFmtId="0" fontId="24" fillId="0" borderId="35" xfId="0" applyFont="1" applyBorder="1" applyAlignment="1">
      <alignment horizontal="center" vertical="center"/>
    </xf>
    <xf numFmtId="0" fontId="18" fillId="0" borderId="35" xfId="0" applyFont="1" applyBorder="1" applyAlignment="1">
      <alignment vertical="top"/>
    </xf>
    <xf numFmtId="0" fontId="24" fillId="0" borderId="35" xfId="0" applyFont="1" applyBorder="1" applyAlignment="1">
      <alignment horizontal="center" vertical="top" wrapText="1"/>
    </xf>
    <xf numFmtId="0" fontId="25" fillId="0" borderId="35" xfId="0" applyFont="1" applyBorder="1" applyAlignment="1">
      <alignment horizontal="center" vertical="center"/>
    </xf>
    <xf numFmtId="3" fontId="26" fillId="0" borderId="35" xfId="0" applyNumberFormat="1" applyFont="1" applyBorder="1" applyAlignment="1">
      <alignment horizontal="right" vertical="center"/>
    </xf>
    <xf numFmtId="3" fontId="26" fillId="0" borderId="35" xfId="0" applyNumberFormat="1" applyFont="1" applyFill="1" applyBorder="1" applyAlignment="1">
      <alignment horizontal="right" vertical="center"/>
    </xf>
    <xf numFmtId="3" fontId="19" fillId="0" borderId="51" xfId="0" applyNumberFormat="1" applyFont="1" applyBorder="1" applyAlignment="1" quotePrefix="1">
      <alignment horizontal="center" vertical="center" wrapText="1"/>
    </xf>
    <xf numFmtId="0" fontId="25" fillId="0" borderId="0" xfId="0" applyFont="1" applyBorder="1" applyAlignment="1">
      <alignment horizontal="center" vertical="center"/>
    </xf>
    <xf numFmtId="3" fontId="0" fillId="0" borderId="50" xfId="0" applyNumberFormat="1" applyFont="1" applyBorder="1" applyAlignment="1" quotePrefix="1">
      <alignment horizontal="center" vertical="center" wrapText="1"/>
    </xf>
    <xf numFmtId="0" fontId="25" fillId="0" borderId="45" xfId="0" applyFont="1" applyBorder="1" applyAlignment="1">
      <alignment horizontal="center" vertical="center"/>
    </xf>
    <xf numFmtId="3" fontId="26" fillId="0" borderId="39" xfId="0" applyNumberFormat="1" applyFont="1" applyFill="1" applyBorder="1" applyAlignment="1">
      <alignment horizontal="right" vertical="center"/>
    </xf>
    <xf numFmtId="0" fontId="24" fillId="0" borderId="49" xfId="0" applyFont="1" applyBorder="1" applyAlignment="1">
      <alignment vertical="top"/>
    </xf>
    <xf numFmtId="3" fontId="26" fillId="0" borderId="35" xfId="0" applyNumberFormat="1" applyFont="1" applyBorder="1" applyAlignment="1">
      <alignment/>
    </xf>
    <xf numFmtId="176" fontId="26" fillId="0" borderId="35" xfId="0" applyNumberFormat="1" applyFont="1" applyBorder="1" applyAlignment="1">
      <alignment/>
    </xf>
    <xf numFmtId="3" fontId="25" fillId="0" borderId="35" xfId="0" applyNumberFormat="1" applyFont="1" applyBorder="1" applyAlignment="1">
      <alignment/>
    </xf>
    <xf numFmtId="0" fontId="9" fillId="0" borderId="54" xfId="0" applyFont="1" applyBorder="1" applyAlignment="1">
      <alignment horizontal="center" vertical="top"/>
    </xf>
    <xf numFmtId="0" fontId="9" fillId="0" borderId="39" xfId="0" applyFont="1" applyBorder="1" applyAlignment="1">
      <alignment vertical="center"/>
    </xf>
    <xf numFmtId="0" fontId="26" fillId="0" borderId="16" xfId="0" applyFont="1" applyBorder="1" applyAlignment="1">
      <alignment vertical="center" wrapText="1"/>
    </xf>
    <xf numFmtId="0" fontId="8" fillId="0" borderId="39" xfId="0" applyFont="1" applyBorder="1" applyAlignment="1">
      <alignment vertical="center" wrapText="1"/>
    </xf>
    <xf numFmtId="0" fontId="26" fillId="0" borderId="39" xfId="0" applyFont="1" applyBorder="1" applyAlignment="1">
      <alignment horizontal="center" vertical="center" wrapText="1"/>
    </xf>
    <xf numFmtId="0" fontId="26" fillId="0" borderId="16" xfId="0" applyFont="1" applyBorder="1" applyAlignment="1">
      <alignment horizontal="center" vertical="center" wrapText="1"/>
    </xf>
    <xf numFmtId="3" fontId="26" fillId="0" borderId="16" xfId="0" applyNumberFormat="1" applyFont="1" applyBorder="1" applyAlignment="1">
      <alignment horizontal="center" vertical="center" wrapText="1"/>
    </xf>
    <xf numFmtId="3" fontId="0" fillId="0" borderId="50" xfId="0" applyNumberFormat="1" applyFont="1" applyBorder="1" applyAlignment="1" quotePrefix="1">
      <alignment horizontal="right" vertical="center" wrapText="1"/>
    </xf>
    <xf numFmtId="3" fontId="26" fillId="0" borderId="50" xfId="0" applyNumberFormat="1" applyFont="1" applyBorder="1" applyAlignment="1">
      <alignment horizontal="right" vertical="center"/>
    </xf>
    <xf numFmtId="3" fontId="26" fillId="0" borderId="52" xfId="0" applyNumberFormat="1" applyFont="1" applyBorder="1" applyAlignment="1">
      <alignment horizontal="right" vertical="center"/>
    </xf>
    <xf numFmtId="3" fontId="0" fillId="0" borderId="52" xfId="0" applyNumberFormat="1" applyFont="1" applyBorder="1" applyAlignment="1" quotePrefix="1">
      <alignment horizontal="right" vertical="center" wrapText="1"/>
    </xf>
    <xf numFmtId="0" fontId="24" fillId="0" borderId="47" xfId="0" applyFont="1" applyBorder="1" applyAlignment="1">
      <alignment horizontal="center" vertical="top"/>
    </xf>
    <xf numFmtId="0" fontId="27" fillId="0" borderId="36" xfId="0" applyFont="1" applyBorder="1" applyAlignment="1">
      <alignment horizontal="center" vertical="center"/>
    </xf>
    <xf numFmtId="0" fontId="24" fillId="0" borderId="36" xfId="0" applyFont="1" applyBorder="1" applyAlignment="1">
      <alignment horizontal="center" vertical="center"/>
    </xf>
    <xf numFmtId="0" fontId="23" fillId="0" borderId="36" xfId="0" applyFont="1" applyBorder="1" applyAlignment="1">
      <alignment horizontal="center" vertical="center"/>
    </xf>
    <xf numFmtId="0" fontId="18" fillId="0" borderId="36" xfId="0" applyFont="1" applyBorder="1" applyAlignment="1">
      <alignment vertical="center" wrapText="1"/>
    </xf>
    <xf numFmtId="0" fontId="24" fillId="0" borderId="37" xfId="0" applyFont="1" applyBorder="1" applyAlignment="1">
      <alignment vertical="center" wrapText="1"/>
    </xf>
    <xf numFmtId="0" fontId="8" fillId="0" borderId="36" xfId="0" applyFont="1" applyBorder="1" applyAlignment="1">
      <alignment horizontal="center" vertical="center" wrapText="1"/>
    </xf>
    <xf numFmtId="0" fontId="25" fillId="0" borderId="44" xfId="0" applyFont="1" applyBorder="1" applyAlignment="1">
      <alignment horizontal="center" vertical="center" wrapText="1"/>
    </xf>
    <xf numFmtId="177" fontId="26" fillId="0" borderId="36" xfId="0" applyNumberFormat="1" applyFont="1" applyBorder="1" applyAlignment="1">
      <alignment horizontal="right" vertical="center"/>
    </xf>
    <xf numFmtId="177" fontId="26" fillId="0" borderId="36" xfId="0" applyNumberFormat="1" applyFont="1" applyBorder="1" applyAlignment="1" quotePrefix="1">
      <alignment horizontal="right" vertical="center"/>
    </xf>
    <xf numFmtId="176" fontId="26" fillId="0" borderId="36" xfId="0" applyNumberFormat="1" applyFont="1" applyBorder="1" applyAlignment="1" quotePrefix="1">
      <alignment horizontal="right" vertical="center"/>
    </xf>
    <xf numFmtId="177" fontId="25" fillId="0" borderId="48" xfId="0" applyNumberFormat="1" applyFont="1" applyBorder="1" applyAlignment="1">
      <alignment horizontal="center" vertical="center"/>
    </xf>
    <xf numFmtId="178" fontId="26" fillId="0" borderId="16" xfId="0" applyNumberFormat="1" applyFont="1" applyBorder="1" applyAlignment="1">
      <alignment horizontal="right" vertical="center"/>
    </xf>
    <xf numFmtId="178" fontId="26" fillId="0" borderId="16" xfId="0" applyNumberFormat="1" applyFont="1" applyBorder="1" applyAlignment="1" quotePrefix="1">
      <alignment horizontal="right" vertical="center"/>
    </xf>
    <xf numFmtId="177" fontId="25" fillId="0" borderId="50" xfId="0" applyNumberFormat="1" applyFont="1" applyBorder="1" applyAlignment="1">
      <alignment horizontal="right" vertical="center"/>
    </xf>
    <xf numFmtId="177" fontId="26" fillId="0" borderId="16" xfId="0" applyNumberFormat="1" applyFont="1" applyBorder="1" applyAlignment="1" quotePrefix="1">
      <alignment horizontal="right" vertical="center"/>
    </xf>
    <xf numFmtId="3" fontId="25" fillId="0" borderId="52" xfId="0" applyNumberFormat="1" applyFont="1" applyBorder="1" applyAlignment="1">
      <alignment horizontal="right" vertical="center"/>
    </xf>
    <xf numFmtId="0" fontId="9" fillId="0" borderId="49" xfId="0" applyFont="1" applyBorder="1" applyAlignment="1">
      <alignment horizontal="center" vertical="top"/>
    </xf>
    <xf numFmtId="0" fontId="18" fillId="0" borderId="35" xfId="0" applyFont="1" applyBorder="1" applyAlignment="1">
      <alignment horizontal="center" vertical="top" wrapText="1"/>
    </xf>
    <xf numFmtId="0" fontId="26" fillId="0" borderId="35" xfId="0" applyFont="1" applyBorder="1" applyAlignment="1">
      <alignment horizontal="center" vertical="center" wrapText="1"/>
    </xf>
    <xf numFmtId="176" fontId="26" fillId="0" borderId="35" xfId="0" applyNumberFormat="1" applyFont="1" applyBorder="1" applyAlignment="1">
      <alignment horizontal="right" vertical="center"/>
    </xf>
    <xf numFmtId="3" fontId="0" fillId="0" borderId="51" xfId="0" applyNumberFormat="1" applyFont="1" applyBorder="1" applyAlignment="1" quotePrefix="1">
      <alignment horizontal="right" vertical="center" wrapText="1"/>
    </xf>
    <xf numFmtId="0" fontId="10" fillId="0" borderId="35" xfId="0" applyFont="1" applyBorder="1" applyAlignment="1">
      <alignment horizontal="center" vertical="top"/>
    </xf>
    <xf numFmtId="0" fontId="8" fillId="0" borderId="35" xfId="0" applyFont="1" applyBorder="1" applyAlignment="1">
      <alignment horizontal="center" vertical="top"/>
    </xf>
    <xf numFmtId="0" fontId="9" fillId="0" borderId="35" xfId="0" applyFont="1" applyBorder="1" applyAlignment="1">
      <alignment vertical="center" wrapText="1"/>
    </xf>
    <xf numFmtId="0" fontId="24" fillId="0" borderId="35" xfId="0" applyFont="1" applyBorder="1" applyAlignment="1">
      <alignment horizontal="center" vertical="center" wrapText="1"/>
    </xf>
    <xf numFmtId="3" fontId="26" fillId="0" borderId="35" xfId="0" applyNumberFormat="1" applyFont="1" applyBorder="1" applyAlignment="1" quotePrefix="1">
      <alignment horizontal="center" vertical="center"/>
    </xf>
    <xf numFmtId="3" fontId="26" fillId="0" borderId="39" xfId="0" applyNumberFormat="1" applyFont="1" applyBorder="1" applyAlignment="1" quotePrefix="1">
      <alignment horizontal="right" vertical="center"/>
    </xf>
    <xf numFmtId="3" fontId="26" fillId="0" borderId="16" xfId="0" applyNumberFormat="1" applyFont="1" applyBorder="1" applyAlignment="1">
      <alignment vertical="center"/>
    </xf>
    <xf numFmtId="176" fontId="26" fillId="0" borderId="16" xfId="0" applyNumberFormat="1" applyFont="1" applyBorder="1" applyAlignment="1">
      <alignment vertical="center"/>
    </xf>
    <xf numFmtId="0" fontId="9" fillId="0" borderId="54" xfId="0" applyFont="1" applyBorder="1" applyAlignment="1">
      <alignment horizontal="center" vertical="center"/>
    </xf>
    <xf numFmtId="0" fontId="9" fillId="0" borderId="39" xfId="0" applyFont="1" applyBorder="1" applyAlignment="1">
      <alignment horizontal="center" vertical="center" wrapText="1"/>
    </xf>
    <xf numFmtId="3" fontId="26" fillId="0" borderId="39" xfId="0" applyNumberFormat="1" applyFont="1" applyBorder="1" applyAlignment="1" quotePrefix="1">
      <alignment vertical="center"/>
    </xf>
    <xf numFmtId="3" fontId="0" fillId="0" borderId="50" xfId="0" applyNumberFormat="1" applyFont="1" applyBorder="1" applyAlignment="1" quotePrefix="1">
      <alignment vertical="center" wrapText="1"/>
    </xf>
    <xf numFmtId="0" fontId="9" fillId="0" borderId="56" xfId="0" applyFont="1" applyBorder="1" applyAlignment="1">
      <alignment horizontal="center" vertical="top"/>
    </xf>
    <xf numFmtId="0" fontId="8" fillId="0" borderId="57" xfId="0" applyFont="1" applyBorder="1" applyAlignment="1">
      <alignment horizontal="center" vertical="top"/>
    </xf>
    <xf numFmtId="0" fontId="23" fillId="0" borderId="57" xfId="0" applyFont="1" applyBorder="1" applyAlignment="1">
      <alignment horizontal="center" vertical="center" wrapText="1"/>
    </xf>
    <xf numFmtId="0" fontId="9" fillId="0" borderId="57" xfId="0" applyFont="1" applyBorder="1" applyAlignment="1">
      <alignment vertical="center" wrapText="1"/>
    </xf>
    <xf numFmtId="0" fontId="24" fillId="0" borderId="57" xfId="0" applyFont="1" applyBorder="1" applyAlignment="1">
      <alignment vertical="top" wrapText="1"/>
    </xf>
    <xf numFmtId="0" fontId="24" fillId="0" borderId="57" xfId="0" applyFont="1" applyBorder="1" applyAlignment="1">
      <alignment wrapText="1"/>
    </xf>
    <xf numFmtId="0" fontId="26" fillId="0" borderId="57" xfId="0" applyFont="1" applyBorder="1" applyAlignment="1">
      <alignment horizontal="center" vertical="top" wrapText="1"/>
    </xf>
    <xf numFmtId="3" fontId="26" fillId="0" borderId="57" xfId="0" applyNumberFormat="1" applyFont="1" applyBorder="1" applyAlignment="1">
      <alignment horizontal="right" vertical="center"/>
    </xf>
    <xf numFmtId="3" fontId="26" fillId="0" borderId="57" xfId="0" applyNumberFormat="1" applyFont="1" applyBorder="1" applyAlignment="1">
      <alignment vertical="center"/>
    </xf>
    <xf numFmtId="176" fontId="26" fillId="0" borderId="57" xfId="0" applyNumberFormat="1" applyFont="1" applyBorder="1" applyAlignment="1">
      <alignment vertical="center"/>
    </xf>
    <xf numFmtId="3" fontId="26" fillId="0" borderId="57" xfId="0" applyNumberFormat="1" applyFont="1" applyBorder="1" applyAlignment="1" quotePrefix="1">
      <alignment vertical="center"/>
    </xf>
    <xf numFmtId="3" fontId="0" fillId="0" borderId="58" xfId="0" applyNumberFormat="1" applyFont="1" applyBorder="1" applyAlignment="1" quotePrefix="1">
      <alignment vertical="center" wrapText="1"/>
    </xf>
    <xf numFmtId="16" fontId="18" fillId="0" borderId="59" xfId="0" applyNumberFormat="1" applyFont="1" applyBorder="1" applyAlignment="1">
      <alignment horizontal="center" vertical="center"/>
    </xf>
    <xf numFmtId="0" fontId="9" fillId="0" borderId="59" xfId="0" applyFont="1" applyBorder="1" applyAlignment="1">
      <alignment vertical="center"/>
    </xf>
    <xf numFmtId="0" fontId="9" fillId="0" borderId="59" xfId="0" applyFont="1" applyBorder="1" applyAlignment="1">
      <alignment/>
    </xf>
    <xf numFmtId="0" fontId="9" fillId="0" borderId="59" xfId="0" applyFont="1" applyBorder="1" applyAlignment="1">
      <alignment wrapText="1"/>
    </xf>
    <xf numFmtId="0" fontId="26" fillId="0" borderId="59" xfId="0" applyFont="1" applyBorder="1" applyAlignment="1">
      <alignment/>
    </xf>
    <xf numFmtId="3" fontId="18" fillId="0" borderId="59" xfId="0" applyNumberFormat="1" applyFont="1" applyBorder="1" applyAlignment="1">
      <alignment horizontal="right" vertical="center"/>
    </xf>
    <xf numFmtId="176" fontId="18" fillId="0" borderId="59" xfId="0" applyNumberFormat="1" applyFont="1" applyBorder="1" applyAlignment="1">
      <alignment horizontal="right" vertical="center"/>
    </xf>
    <xf numFmtId="3" fontId="18" fillId="0" borderId="60" xfId="0" applyNumberFormat="1" applyFont="1" applyBorder="1" applyAlignment="1">
      <alignment horizontal="right" vertical="center"/>
    </xf>
    <xf numFmtId="0" fontId="18" fillId="0" borderId="0" xfId="0" applyFont="1" applyBorder="1" applyAlignment="1">
      <alignment horizontal="center" vertical="center"/>
    </xf>
    <xf numFmtId="16" fontId="18" fillId="0" borderId="0" xfId="0" applyNumberFormat="1"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xf>
    <xf numFmtId="0" fontId="9" fillId="0" borderId="0" xfId="0" applyFont="1" applyBorder="1" applyAlignment="1">
      <alignment wrapText="1"/>
    </xf>
    <xf numFmtId="0" fontId="26" fillId="0" borderId="0" xfId="0" applyFont="1" applyBorder="1" applyAlignment="1">
      <alignment/>
    </xf>
    <xf numFmtId="3" fontId="29"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vertical="center"/>
    </xf>
    <xf numFmtId="4" fontId="0" fillId="0" borderId="0" xfId="0" applyNumberFormat="1" applyAlignment="1">
      <alignment/>
    </xf>
    <xf numFmtId="4" fontId="8" fillId="0" borderId="0" xfId="0" applyNumberFormat="1" applyFont="1" applyAlignment="1">
      <alignment horizontal="right"/>
    </xf>
    <xf numFmtId="0" fontId="0" fillId="0" borderId="0" xfId="0" applyNumberFormat="1" applyFont="1" applyFill="1" applyBorder="1" applyAlignment="1" applyProtection="1">
      <alignment horizontal="center" vertical="center"/>
      <protection/>
    </xf>
    <xf numFmtId="0" fontId="32" fillId="0" borderId="0" xfId="0" applyFont="1" applyAlignment="1">
      <alignment horizontal="center" vertical="center"/>
    </xf>
    <xf numFmtId="4" fontId="32" fillId="0" borderId="0" xfId="0" applyNumberFormat="1" applyFont="1" applyAlignment="1">
      <alignment horizontal="center" vertical="center"/>
    </xf>
    <xf numFmtId="0" fontId="0" fillId="0" borderId="0" xfId="0" applyNumberFormat="1" applyFont="1" applyFill="1" applyBorder="1" applyAlignment="1" applyProtection="1">
      <alignment/>
      <protection/>
    </xf>
    <xf numFmtId="0" fontId="19" fillId="0" borderId="45" xfId="0" applyFont="1" applyBorder="1" applyAlignment="1">
      <alignment/>
    </xf>
    <xf numFmtId="0" fontId="17" fillId="0" borderId="45" xfId="0" applyFont="1" applyBorder="1" applyAlignment="1">
      <alignment horizontal="center"/>
    </xf>
    <xf numFmtId="4" fontId="17" fillId="0" borderId="45" xfId="0" applyNumberFormat="1" applyFont="1" applyBorder="1" applyAlignment="1">
      <alignment horizontal="center"/>
    </xf>
    <xf numFmtId="4" fontId="8" fillId="0" borderId="0" xfId="0" applyNumberFormat="1" applyFont="1" applyFill="1" applyBorder="1" applyAlignment="1" applyProtection="1">
      <alignment horizontal="right"/>
      <protection/>
    </xf>
    <xf numFmtId="4" fontId="10" fillId="0" borderId="36" xfId="0" applyNumberFormat="1" applyFont="1" applyFill="1" applyBorder="1" applyAlignment="1" applyProtection="1">
      <alignment horizontal="center" vertical="center" wrapText="1"/>
      <protection/>
    </xf>
    <xf numFmtId="0" fontId="0" fillId="0" borderId="20" xfId="0" applyBorder="1" applyAlignment="1">
      <alignment/>
    </xf>
    <xf numFmtId="3" fontId="10" fillId="0" borderId="36" xfId="0" applyNumberFormat="1" applyFont="1" applyFill="1" applyBorder="1" applyAlignment="1" applyProtection="1">
      <alignment horizontal="center" vertical="center" wrapText="1"/>
      <protection/>
    </xf>
    <xf numFmtId="0" fontId="10" fillId="0" borderId="36" xfId="0" applyFont="1" applyBorder="1" applyAlignment="1">
      <alignment horizontal="left" vertical="center" indent="2"/>
    </xf>
    <xf numFmtId="3" fontId="7" fillId="0" borderId="36" xfId="0" applyNumberFormat="1" applyFont="1" applyFill="1" applyBorder="1" applyAlignment="1" applyProtection="1">
      <alignment horizontal="right" vertical="center"/>
      <protection/>
    </xf>
    <xf numFmtId="173" fontId="7" fillId="0" borderId="36" xfId="0" applyNumberFormat="1" applyFont="1" applyBorder="1" applyAlignment="1">
      <alignment horizontal="right" vertical="center"/>
    </xf>
    <xf numFmtId="0" fontId="33" fillId="0" borderId="35" xfId="0" applyNumberFormat="1" applyFont="1" applyFill="1" applyBorder="1" applyAlignment="1" applyProtection="1">
      <alignment horizontal="center" vertical="center"/>
      <protection/>
    </xf>
    <xf numFmtId="173" fontId="8" fillId="0" borderId="36" xfId="0" applyNumberFormat="1" applyFont="1" applyBorder="1" applyAlignment="1">
      <alignment horizontal="right" vertical="center"/>
    </xf>
    <xf numFmtId="0" fontId="33" fillId="0" borderId="16" xfId="0" applyNumberFormat="1" applyFont="1" applyFill="1" applyBorder="1" applyAlignment="1" applyProtection="1">
      <alignment horizontal="center" vertical="center"/>
      <protection/>
    </xf>
    <xf numFmtId="0" fontId="33" fillId="0" borderId="16" xfId="0" applyNumberFormat="1" applyFont="1" applyFill="1" applyBorder="1" applyAlignment="1" applyProtection="1">
      <alignment horizontal="left" vertical="center"/>
      <protection/>
    </xf>
    <xf numFmtId="0" fontId="12" fillId="0" borderId="35" xfId="0" applyFont="1" applyBorder="1" applyAlignment="1">
      <alignment horizontal="left" vertical="center"/>
    </xf>
    <xf numFmtId="0" fontId="12" fillId="0" borderId="16" xfId="0" applyFont="1" applyBorder="1" applyAlignment="1">
      <alignment horizontal="left" vertical="center"/>
    </xf>
    <xf numFmtId="0" fontId="12" fillId="0" borderId="39" xfId="0" applyFont="1" applyBorder="1" applyAlignment="1">
      <alignment horizontal="left" vertical="center"/>
    </xf>
    <xf numFmtId="0" fontId="33" fillId="0" borderId="39" xfId="0" applyNumberFormat="1" applyFont="1" applyFill="1" applyBorder="1" applyAlignment="1" applyProtection="1">
      <alignment horizontal="left" vertical="center"/>
      <protection/>
    </xf>
    <xf numFmtId="0" fontId="7" fillId="0" borderId="35" xfId="0" applyNumberFormat="1" applyFont="1" applyFill="1" applyBorder="1" applyAlignment="1" applyProtection="1">
      <alignment horizontal="left" vertical="center"/>
      <protection/>
    </xf>
    <xf numFmtId="0" fontId="10" fillId="0" borderId="35" xfId="0" applyNumberFormat="1" applyFont="1" applyFill="1" applyBorder="1" applyAlignment="1" applyProtection="1">
      <alignment horizontal="center" vertical="center"/>
      <protection/>
    </xf>
    <xf numFmtId="0" fontId="10" fillId="0" borderId="36" xfId="0" applyNumberFormat="1" applyFont="1" applyFill="1" applyBorder="1" applyAlignment="1" applyProtection="1">
      <alignment horizontal="left" vertical="center"/>
      <protection/>
    </xf>
    <xf numFmtId="0" fontId="21" fillId="0" borderId="36" xfId="0" applyNumberFormat="1" applyFont="1" applyFill="1" applyBorder="1" applyAlignment="1" applyProtection="1">
      <alignment horizontal="left" vertical="center"/>
      <protection/>
    </xf>
    <xf numFmtId="3" fontId="10" fillId="0" borderId="36" xfId="0" applyNumberFormat="1" applyFont="1" applyFill="1" applyBorder="1" applyAlignment="1" applyProtection="1">
      <alignment horizontal="right" vertical="center"/>
      <protection/>
    </xf>
    <xf numFmtId="173" fontId="10" fillId="0" borderId="36" xfId="0" applyNumberFormat="1" applyFont="1" applyBorder="1" applyAlignment="1">
      <alignment horizontal="right" vertical="center"/>
    </xf>
    <xf numFmtId="0" fontId="33" fillId="0" borderId="20" xfId="0" applyNumberFormat="1" applyFont="1" applyFill="1" applyBorder="1" applyAlignment="1" applyProtection="1">
      <alignment vertical="center"/>
      <protection/>
    </xf>
    <xf numFmtId="0" fontId="33" fillId="0" borderId="16" xfId="0" applyNumberFormat="1" applyFont="1" applyFill="1" applyBorder="1" applyAlignment="1" applyProtection="1">
      <alignment vertical="center"/>
      <protection/>
    </xf>
    <xf numFmtId="0" fontId="8" fillId="0" borderId="35" xfId="0" applyNumberFormat="1" applyFont="1" applyFill="1" applyBorder="1" applyAlignment="1" applyProtection="1">
      <alignment horizontal="center" vertical="center"/>
      <protection/>
    </xf>
    <xf numFmtId="0" fontId="12" fillId="0" borderId="36"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vertical="center"/>
      <protection/>
    </xf>
    <xf numFmtId="176" fontId="0" fillId="0" borderId="36" xfId="0" applyNumberFormat="1" applyBorder="1" applyAlignment="1">
      <alignment horizontal="right" vertical="center"/>
    </xf>
    <xf numFmtId="0" fontId="8" fillId="0" borderId="39" xfId="0" applyNumberFormat="1" applyFont="1" applyFill="1" applyBorder="1" applyAlignment="1" applyProtection="1">
      <alignment vertical="center"/>
      <protection/>
    </xf>
    <xf numFmtId="176" fontId="0" fillId="0" borderId="36" xfId="0" applyNumberFormat="1" applyBorder="1" applyAlignment="1" quotePrefix="1">
      <alignment horizontal="right" vertical="center"/>
    </xf>
    <xf numFmtId="0" fontId="12" fillId="0" borderId="36" xfId="0" applyNumberFormat="1" applyFont="1" applyFill="1" applyBorder="1" applyAlignment="1" applyProtection="1">
      <alignment horizontal="left" vertical="center"/>
      <protection/>
    </xf>
    <xf numFmtId="0" fontId="8" fillId="0" borderId="20" xfId="0" applyFont="1" applyBorder="1" applyAlignment="1">
      <alignment/>
    </xf>
    <xf numFmtId="0" fontId="8" fillId="0" borderId="39" xfId="0" applyNumberFormat="1" applyFont="1" applyFill="1" applyBorder="1" applyAlignment="1" applyProtection="1">
      <alignment/>
      <protection/>
    </xf>
    <xf numFmtId="0" fontId="8" fillId="0" borderId="40" xfId="0" applyNumberFormat="1" applyFont="1" applyFill="1" applyBorder="1" applyAlignment="1" applyProtection="1">
      <alignment vertical="center"/>
      <protection/>
    </xf>
    <xf numFmtId="0" fontId="8" fillId="0" borderId="39" xfId="0" applyNumberFormat="1" applyFont="1" applyFill="1" applyBorder="1" applyAlignment="1" applyProtection="1">
      <alignment vertical="center"/>
      <protection/>
    </xf>
    <xf numFmtId="0" fontId="8" fillId="0" borderId="36" xfId="0" applyNumberFormat="1" applyFont="1" applyFill="1" applyBorder="1" applyAlignment="1" applyProtection="1" quotePrefix="1">
      <alignment horizontal="center" vertical="center"/>
      <protection/>
    </xf>
    <xf numFmtId="0" fontId="12" fillId="0" borderId="36" xfId="0" applyFont="1" applyBorder="1" applyAlignment="1">
      <alignment horizontal="left" vertical="center" wrapText="1"/>
    </xf>
    <xf numFmtId="0" fontId="8" fillId="0" borderId="20" xfId="0" applyNumberFormat="1" applyFont="1" applyFill="1" applyBorder="1" applyAlignment="1" applyProtection="1">
      <alignment vertical="center"/>
      <protection/>
    </xf>
    <xf numFmtId="0" fontId="8" fillId="0" borderId="16" xfId="0" applyNumberFormat="1" applyFont="1" applyFill="1" applyBorder="1" applyAlignment="1" applyProtection="1">
      <alignment vertical="center"/>
      <protection/>
    </xf>
    <xf numFmtId="0" fontId="8" fillId="0" borderId="16" xfId="0" applyNumberFormat="1" applyFont="1" applyFill="1" applyBorder="1" applyAlignment="1" applyProtection="1">
      <alignment horizontal="center"/>
      <protection/>
    </xf>
    <xf numFmtId="176" fontId="0" fillId="0" borderId="39" xfId="0" applyNumberFormat="1" applyBorder="1" applyAlignment="1" quotePrefix="1">
      <alignment horizontal="right" vertical="center"/>
    </xf>
    <xf numFmtId="0" fontId="0" fillId="0" borderId="39" xfId="0" applyBorder="1" applyAlignment="1">
      <alignment/>
    </xf>
    <xf numFmtId="0" fontId="8" fillId="0" borderId="16" xfId="0" applyNumberFormat="1" applyFont="1" applyFill="1" applyBorder="1" applyAlignment="1" applyProtection="1">
      <alignment horizontal="center" vertical="center"/>
      <protection/>
    </xf>
    <xf numFmtId="0" fontId="8" fillId="0" borderId="36" xfId="0" applyNumberFormat="1" applyFont="1" applyFill="1" applyBorder="1" applyAlignment="1" applyProtection="1">
      <alignment horizontal="center" vertical="center"/>
      <protection/>
    </xf>
    <xf numFmtId="0" fontId="12" fillId="0" borderId="35"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vertical="center"/>
      <protection/>
    </xf>
    <xf numFmtId="0" fontId="12" fillId="0" borderId="39" xfId="0" applyNumberFormat="1" applyFont="1" applyFill="1" applyBorder="1" applyAlignment="1" applyProtection="1">
      <alignment horizontal="center" vertical="center"/>
      <protection/>
    </xf>
    <xf numFmtId="0" fontId="10" fillId="0" borderId="35" xfId="0" applyNumberFormat="1" applyFont="1" applyFill="1" applyBorder="1" applyAlignment="1" applyProtection="1">
      <alignment horizontal="left" vertical="center"/>
      <protection/>
    </xf>
    <xf numFmtId="0" fontId="10" fillId="0" borderId="46" xfId="0" applyFont="1" applyBorder="1" applyAlignment="1">
      <alignment horizontal="left" vertical="center"/>
    </xf>
    <xf numFmtId="176" fontId="10" fillId="0" borderId="36" xfId="0" applyNumberFormat="1" applyFont="1" applyBorder="1" applyAlignment="1">
      <alignment horizontal="right" vertical="center"/>
    </xf>
    <xf numFmtId="0" fontId="10" fillId="0" borderId="1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0" fontId="8" fillId="0" borderId="35" xfId="0" applyFont="1" applyBorder="1" applyAlignment="1">
      <alignment horizontal="center" vertical="center"/>
    </xf>
    <xf numFmtId="176" fontId="8" fillId="0" borderId="36" xfId="0" applyNumberFormat="1" applyFont="1" applyBorder="1" applyAlignment="1">
      <alignment horizontal="right" vertical="center"/>
    </xf>
    <xf numFmtId="0" fontId="10" fillId="0" borderId="39" xfId="0" applyNumberFormat="1" applyFont="1" applyFill="1" applyBorder="1" applyAlignment="1" applyProtection="1">
      <alignment horizontal="center" vertical="center"/>
      <protection/>
    </xf>
    <xf numFmtId="0" fontId="10" fillId="0" borderId="39" xfId="0" applyNumberFormat="1" applyFont="1" applyFill="1" applyBorder="1" applyAlignment="1" applyProtection="1">
      <alignment horizontal="left" vertical="center"/>
      <protection/>
    </xf>
    <xf numFmtId="0" fontId="10" fillId="0" borderId="45" xfId="0" applyFont="1" applyBorder="1" applyAlignment="1">
      <alignment horizontal="left" vertical="center"/>
    </xf>
    <xf numFmtId="0" fontId="8" fillId="0" borderId="36" xfId="0" applyFont="1" applyBorder="1" applyAlignment="1">
      <alignment horizontal="center" vertical="center"/>
    </xf>
    <xf numFmtId="0" fontId="12" fillId="0" borderId="46" xfId="0" applyFont="1" applyBorder="1" applyAlignment="1">
      <alignment horizontal="left" vertical="center" wrapText="1"/>
    </xf>
    <xf numFmtId="0" fontId="10" fillId="0" borderId="39" xfId="0" applyFont="1" applyBorder="1" applyAlignment="1">
      <alignment horizontal="left" vertical="center"/>
    </xf>
    <xf numFmtId="0" fontId="8" fillId="0" borderId="39" xfId="0" applyFont="1" applyBorder="1" applyAlignment="1">
      <alignment horizontal="center" vertical="center"/>
    </xf>
    <xf numFmtId="0" fontId="12" fillId="0" borderId="41" xfId="0" applyFont="1" applyBorder="1" applyAlignment="1">
      <alignment horizontal="left" vertical="center" wrapText="1"/>
    </xf>
    <xf numFmtId="176" fontId="8" fillId="0" borderId="39" xfId="0" applyNumberFormat="1" applyFont="1" applyBorder="1" applyAlignment="1">
      <alignment horizontal="right" vertical="center"/>
    </xf>
    <xf numFmtId="0" fontId="10" fillId="0" borderId="16" xfId="0" applyFont="1" applyBorder="1" applyAlignment="1">
      <alignment horizontal="left" vertical="center"/>
    </xf>
    <xf numFmtId="0" fontId="8" fillId="0" borderId="38" xfId="0" applyNumberFormat="1" applyFont="1" applyFill="1" applyBorder="1" applyAlignment="1" applyProtection="1">
      <alignment horizontal="center" vertical="center"/>
      <protection/>
    </xf>
    <xf numFmtId="3" fontId="8" fillId="0" borderId="36" xfId="0" applyNumberFormat="1" applyFont="1" applyFill="1" applyBorder="1" applyAlignment="1" applyProtection="1" quotePrefix="1">
      <alignment horizontal="right" vertical="center"/>
      <protection/>
    </xf>
    <xf numFmtId="0" fontId="10" fillId="0" borderId="16" xfId="0" applyNumberFormat="1" applyFont="1" applyFill="1" applyBorder="1" applyAlignment="1" applyProtection="1">
      <alignment vertical="center"/>
      <protection/>
    </xf>
    <xf numFmtId="0" fontId="10" fillId="0" borderId="16" xfId="0" applyNumberFormat="1" applyFont="1" applyFill="1" applyBorder="1" applyAlignment="1" applyProtection="1">
      <alignment horizontal="left" vertical="center"/>
      <protection/>
    </xf>
    <xf numFmtId="0" fontId="8" fillId="0" borderId="39" xfId="0" applyNumberFormat="1" applyFont="1" applyFill="1" applyBorder="1" applyAlignment="1" applyProtection="1">
      <alignment horizontal="center" vertical="center"/>
      <protection/>
    </xf>
    <xf numFmtId="3" fontId="8" fillId="0" borderId="39" xfId="0" applyNumberFormat="1" applyFont="1" applyFill="1" applyBorder="1" applyAlignment="1" applyProtection="1" quotePrefix="1">
      <alignment horizontal="right" vertical="center"/>
      <protection/>
    </xf>
    <xf numFmtId="0" fontId="12" fillId="0" borderId="16" xfId="0" applyNumberFormat="1" applyFont="1" applyFill="1" applyBorder="1" applyAlignment="1" applyProtection="1">
      <alignment vertical="center"/>
      <protection/>
    </xf>
    <xf numFmtId="0" fontId="10" fillId="0" borderId="35"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8" fillId="0" borderId="36"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vertical="center"/>
      <protection/>
    </xf>
    <xf numFmtId="0" fontId="8" fillId="0" borderId="35" xfId="0" applyNumberFormat="1" applyFont="1" applyFill="1" applyBorder="1" applyAlignment="1" applyProtection="1">
      <alignment vertical="center"/>
      <protection/>
    </xf>
    <xf numFmtId="0" fontId="8" fillId="0" borderId="35" xfId="0" applyNumberFormat="1" applyFont="1" applyFill="1" applyBorder="1" applyAlignment="1" applyProtection="1">
      <alignment vertical="center"/>
      <protection/>
    </xf>
    <xf numFmtId="0" fontId="12" fillId="0" borderId="16" xfId="0" applyNumberFormat="1" applyFont="1" applyFill="1" applyBorder="1" applyAlignment="1" applyProtection="1">
      <alignment horizontal="left" vertical="center" wrapText="1"/>
      <protection/>
    </xf>
    <xf numFmtId="0" fontId="10" fillId="0" borderId="39" xfId="0" applyNumberFormat="1" applyFont="1" applyFill="1" applyBorder="1" applyAlignment="1" applyProtection="1">
      <alignment horizontal="left" vertical="center"/>
      <protection/>
    </xf>
    <xf numFmtId="0" fontId="21" fillId="0" borderId="39" xfId="0" applyNumberFormat="1" applyFont="1" applyFill="1" applyBorder="1" applyAlignment="1" applyProtection="1">
      <alignment horizontal="left" vertical="center" wrapText="1"/>
      <protection/>
    </xf>
    <xf numFmtId="0" fontId="8" fillId="0" borderId="3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protection/>
    </xf>
    <xf numFmtId="0" fontId="8" fillId="0" borderId="16"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protection/>
    </xf>
    <xf numFmtId="0" fontId="8" fillId="0" borderId="41" xfId="0" applyNumberFormat="1" applyFont="1" applyFill="1" applyBorder="1" applyAlignment="1" applyProtection="1">
      <alignment/>
      <protection/>
    </xf>
    <xf numFmtId="0" fontId="8" fillId="0" borderId="39"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horizontal="center"/>
      <protection/>
    </xf>
    <xf numFmtId="173" fontId="0" fillId="0" borderId="39" xfId="0" applyNumberFormat="1" applyBorder="1" applyAlignment="1" quotePrefix="1">
      <alignment horizontal="right" vertical="center"/>
    </xf>
    <xf numFmtId="0" fontId="8" fillId="0" borderId="46"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protection/>
    </xf>
    <xf numFmtId="0" fontId="8" fillId="0" borderId="20" xfId="0" applyNumberFormat="1" applyFont="1" applyFill="1" applyBorder="1" applyAlignment="1" applyProtection="1">
      <alignment/>
      <protection/>
    </xf>
    <xf numFmtId="0" fontId="8" fillId="0" borderId="17" xfId="0" applyNumberFormat="1" applyFont="1" applyFill="1" applyBorder="1" applyAlignment="1" applyProtection="1">
      <alignment vertical="center"/>
      <protection/>
    </xf>
    <xf numFmtId="0" fontId="12" fillId="0" borderId="16" xfId="0" applyNumberFormat="1" applyFont="1" applyFill="1" applyBorder="1" applyAlignment="1" applyProtection="1">
      <alignment/>
      <protection/>
    </xf>
    <xf numFmtId="0" fontId="10" fillId="0" borderId="20" xfId="0" applyNumberFormat="1" applyFont="1" applyFill="1" applyBorder="1" applyAlignment="1" applyProtection="1">
      <alignment horizontal="center" vertical="center"/>
      <protection/>
    </xf>
    <xf numFmtId="173" fontId="8" fillId="0" borderId="36" xfId="0" applyNumberFormat="1" applyFont="1" applyBorder="1" applyAlignment="1">
      <alignment horizontal="right" vertical="center"/>
    </xf>
    <xf numFmtId="0" fontId="10" fillId="0" borderId="40" xfId="0" applyNumberFormat="1" applyFont="1" applyFill="1" applyBorder="1" applyAlignment="1" applyProtection="1">
      <alignment horizontal="center" vertical="center"/>
      <protection/>
    </xf>
    <xf numFmtId="0" fontId="10" fillId="0" borderId="43"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12" fillId="0" borderId="39" xfId="0" applyNumberFormat="1" applyFont="1" applyFill="1" applyBorder="1" applyAlignment="1" applyProtection="1">
      <alignment horizontal="left" vertical="center"/>
      <protection/>
    </xf>
    <xf numFmtId="0" fontId="12" fillId="0" borderId="39"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center" vertical="center"/>
      <protection/>
    </xf>
    <xf numFmtId="173" fontId="0" fillId="0" borderId="36" xfId="0" applyNumberFormat="1" applyBorder="1" applyAlignment="1" quotePrefix="1">
      <alignment horizontal="right" vertical="center"/>
    </xf>
    <xf numFmtId="0" fontId="8" fillId="0" borderId="38"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8" fillId="0" borderId="41" xfId="0" applyNumberFormat="1" applyFont="1" applyFill="1" applyBorder="1" applyAlignment="1" applyProtection="1">
      <alignment horizontal="center" vertical="center"/>
      <protection/>
    </xf>
    <xf numFmtId="0" fontId="8" fillId="0" borderId="41" xfId="0" applyNumberFormat="1" applyFont="1" applyFill="1" applyBorder="1" applyAlignment="1" applyProtection="1">
      <alignment horizontal="center"/>
      <protection/>
    </xf>
    <xf numFmtId="0" fontId="0" fillId="0" borderId="42" xfId="0" applyBorder="1" applyAlignment="1">
      <alignment/>
    </xf>
    <xf numFmtId="3" fontId="8" fillId="0" borderId="36" xfId="0" applyNumberFormat="1" applyFont="1" applyFill="1" applyBorder="1" applyAlignment="1" applyProtection="1" quotePrefix="1">
      <alignment horizontal="center" vertical="center"/>
      <protection/>
    </xf>
    <xf numFmtId="3" fontId="0" fillId="0" borderId="36" xfId="0" applyNumberFormat="1" applyBorder="1" applyAlignment="1" quotePrefix="1">
      <alignment horizontal="center" vertical="center"/>
    </xf>
    <xf numFmtId="0" fontId="12" fillId="0" borderId="36" xfId="0" applyFont="1" applyBorder="1" applyAlignment="1">
      <alignment horizontal="left" vertical="center" wrapText="1"/>
    </xf>
    <xf numFmtId="0" fontId="0" fillId="0" borderId="16" xfId="0" applyBorder="1" applyAlignment="1">
      <alignment vertical="center"/>
    </xf>
    <xf numFmtId="0" fontId="8" fillId="0" borderId="46" xfId="0" applyFont="1" applyBorder="1" applyAlignment="1">
      <alignment horizontal="center" vertical="center" wrapText="1"/>
    </xf>
    <xf numFmtId="0" fontId="8" fillId="0" borderId="40" xfId="0" applyNumberFormat="1" applyFont="1" applyFill="1" applyBorder="1" applyAlignment="1" applyProtection="1">
      <alignment horizontal="center" vertical="center"/>
      <protection/>
    </xf>
    <xf numFmtId="0" fontId="0" fillId="0" borderId="39" xfId="0" applyBorder="1" applyAlignment="1">
      <alignment vertical="center"/>
    </xf>
    <xf numFmtId="0" fontId="8" fillId="0" borderId="41" xfId="0" applyFont="1" applyBorder="1" applyAlignment="1">
      <alignment horizontal="center" vertical="center" wrapText="1"/>
    </xf>
    <xf numFmtId="0" fontId="12" fillId="0" borderId="39" xfId="0" applyFont="1" applyBorder="1" applyAlignment="1">
      <alignment horizontal="left" vertical="center" wrapText="1"/>
    </xf>
    <xf numFmtId="49" fontId="8" fillId="0" borderId="36"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38" xfId="0" applyNumberFormat="1" applyFont="1" applyBorder="1" applyAlignment="1">
      <alignment horizontal="center" vertical="center"/>
    </xf>
    <xf numFmtId="0" fontId="12" fillId="0" borderId="35" xfId="0" applyFont="1" applyBorder="1" applyAlignment="1">
      <alignment horizontal="left" vertical="center" wrapText="1"/>
    </xf>
    <xf numFmtId="0" fontId="12" fillId="0" borderId="35" xfId="0" applyNumberFormat="1" applyFont="1" applyFill="1" applyBorder="1" applyAlignment="1" applyProtection="1">
      <alignment horizontal="left" vertical="center"/>
      <protection/>
    </xf>
    <xf numFmtId="0" fontId="12" fillId="0" borderId="20" xfId="0" applyNumberFormat="1" applyFont="1" applyFill="1" applyBorder="1" applyAlignment="1" applyProtection="1">
      <alignment vertical="center"/>
      <protection/>
    </xf>
    <xf numFmtId="0" fontId="33" fillId="0" borderId="39" xfId="0" applyNumberFormat="1" applyFont="1" applyFill="1" applyBorder="1" applyAlignment="1" applyProtection="1">
      <alignment horizontal="center" vertical="center"/>
      <protection/>
    </xf>
    <xf numFmtId="0" fontId="8" fillId="0" borderId="38" xfId="0" applyNumberFormat="1" applyFont="1" applyFill="1" applyBorder="1" applyAlignment="1" applyProtection="1">
      <alignment horizontal="center" vertical="center" wrapText="1"/>
      <protection/>
    </xf>
    <xf numFmtId="0" fontId="8" fillId="0" borderId="46" xfId="0" applyFont="1" applyBorder="1" applyAlignment="1">
      <alignment horizontal="center" vertical="center" wrapText="1"/>
    </xf>
    <xf numFmtId="3" fontId="8" fillId="0" borderId="36" xfId="0" applyNumberFormat="1" applyFont="1" applyFill="1" applyBorder="1" applyAlignment="1" applyProtection="1" quotePrefix="1">
      <alignment horizontal="center" vertical="center"/>
      <protection/>
    </xf>
    <xf numFmtId="0" fontId="8" fillId="0" borderId="20" xfId="0" applyNumberFormat="1" applyFont="1" applyFill="1" applyBorder="1" applyAlignment="1" applyProtection="1">
      <alignment horizontal="center"/>
      <protection/>
    </xf>
    <xf numFmtId="0" fontId="8" fillId="0" borderId="40" xfId="0" applyNumberFormat="1" applyFont="1" applyFill="1" applyBorder="1" applyAlignment="1" applyProtection="1">
      <alignment horizontal="center"/>
      <protection/>
    </xf>
    <xf numFmtId="0" fontId="10" fillId="0" borderId="0" xfId="0" applyFont="1" applyAlignment="1">
      <alignment/>
    </xf>
    <xf numFmtId="0" fontId="10" fillId="0" borderId="20" xfId="0" applyFont="1" applyBorder="1" applyAlignment="1">
      <alignment horizontal="left" vertical="center"/>
    </xf>
    <xf numFmtId="0" fontId="10" fillId="0" borderId="36" xfId="0" applyNumberFormat="1" applyFont="1" applyFill="1" applyBorder="1" applyAlignment="1" applyProtection="1">
      <alignment horizontal="left" vertical="center"/>
      <protection/>
    </xf>
    <xf numFmtId="0" fontId="21" fillId="0" borderId="36" xfId="0" applyNumberFormat="1" applyFont="1" applyFill="1" applyBorder="1" applyAlignment="1" applyProtection="1">
      <alignment horizontal="left" vertical="center" wrapText="1"/>
      <protection/>
    </xf>
    <xf numFmtId="0" fontId="10" fillId="0" borderId="39"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protection/>
    </xf>
    <xf numFmtId="0" fontId="8" fillId="0" borderId="20" xfId="0" applyNumberFormat="1" applyFont="1" applyFill="1" applyBorder="1" applyAlignment="1" applyProtection="1">
      <alignment horizontal="center"/>
      <protection/>
    </xf>
    <xf numFmtId="0" fontId="8" fillId="0" borderId="40" xfId="0" applyNumberFormat="1" applyFont="1" applyFill="1" applyBorder="1" applyAlignment="1" applyProtection="1">
      <alignment horizontal="center"/>
      <protection/>
    </xf>
    <xf numFmtId="0" fontId="8" fillId="0" borderId="41" xfId="0" applyNumberFormat="1" applyFont="1" applyFill="1" applyBorder="1" applyAlignment="1" applyProtection="1">
      <alignment vertical="center"/>
      <protection/>
    </xf>
    <xf numFmtId="49" fontId="12" fillId="0" borderId="36" xfId="0" applyNumberFormat="1" applyFont="1" applyBorder="1" applyAlignment="1">
      <alignment horizontal="left" vertical="center" wrapText="1"/>
    </xf>
    <xf numFmtId="0" fontId="8" fillId="0" borderId="20"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wrapText="1"/>
      <protection/>
    </xf>
    <xf numFmtId="0" fontId="8" fillId="0" borderId="36" xfId="0" applyFont="1" applyBorder="1" applyAlignment="1">
      <alignment horizontal="center" vertical="center" wrapText="1"/>
    </xf>
    <xf numFmtId="0" fontId="8" fillId="0" borderId="39" xfId="0" applyFont="1" applyBorder="1" applyAlignment="1">
      <alignment horizontal="center" vertical="center" wrapText="1"/>
    </xf>
    <xf numFmtId="49" fontId="0" fillId="0" borderId="35" xfId="0" applyNumberFormat="1" applyBorder="1" applyAlignment="1">
      <alignment horizontal="center" vertical="center"/>
    </xf>
    <xf numFmtId="0" fontId="10" fillId="0" borderId="17" xfId="0" applyNumberFormat="1" applyFont="1" applyFill="1" applyBorder="1" applyAlignment="1" applyProtection="1">
      <alignment horizontal="left" vertical="center"/>
      <protection/>
    </xf>
    <xf numFmtId="0" fontId="10" fillId="0" borderId="41" xfId="0" applyNumberFormat="1" applyFont="1" applyFill="1" applyBorder="1" applyAlignment="1" applyProtection="1">
      <alignment vertical="center"/>
      <protection/>
    </xf>
    <xf numFmtId="0" fontId="10" fillId="0" borderId="17" xfId="0" applyNumberFormat="1" applyFont="1" applyFill="1" applyBorder="1" applyAlignment="1" applyProtection="1">
      <alignment vertical="center"/>
      <protection/>
    </xf>
    <xf numFmtId="173" fontId="0" fillId="0" borderId="36" xfId="0" applyNumberFormat="1" applyBorder="1" applyAlignment="1" quotePrefix="1">
      <alignment horizontal="center" vertical="center"/>
    </xf>
    <xf numFmtId="49" fontId="8" fillId="0" borderId="46" xfId="0" applyNumberFormat="1" applyFont="1" applyBorder="1" applyAlignment="1">
      <alignment horizontal="center" vertical="center" wrapText="1"/>
    </xf>
    <xf numFmtId="49" fontId="12" fillId="0" borderId="35" xfId="0" applyNumberFormat="1" applyFont="1" applyBorder="1" applyAlignment="1">
      <alignment horizontal="left" vertical="center" wrapText="1"/>
    </xf>
    <xf numFmtId="0" fontId="0" fillId="0" borderId="45" xfId="0" applyBorder="1" applyAlignment="1">
      <alignment/>
    </xf>
    <xf numFmtId="0" fontId="8" fillId="0" borderId="46" xfId="0" applyNumberFormat="1" applyFont="1" applyFill="1" applyBorder="1" applyAlignment="1" applyProtection="1">
      <alignment horizontal="center" vertical="center"/>
      <protection/>
    </xf>
    <xf numFmtId="49" fontId="8" fillId="0" borderId="46" xfId="0" applyNumberFormat="1" applyFont="1" applyBorder="1" applyAlignment="1">
      <alignment horizontal="center" vertical="center" wrapText="1"/>
    </xf>
    <xf numFmtId="3" fontId="8" fillId="0" borderId="39" xfId="0" applyNumberFormat="1" applyFont="1" applyFill="1" applyBorder="1" applyAlignment="1" applyProtection="1" quotePrefix="1">
      <alignment horizontal="right" vertical="center"/>
      <protection/>
    </xf>
    <xf numFmtId="0" fontId="8" fillId="0" borderId="39" xfId="0" applyNumberFormat="1" applyFont="1" applyFill="1" applyBorder="1" applyAlignment="1" applyProtection="1">
      <alignment/>
      <protection/>
    </xf>
    <xf numFmtId="0" fontId="12" fillId="0" borderId="17"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left" vertical="center"/>
      <protection/>
    </xf>
    <xf numFmtId="0" fontId="8" fillId="0" borderId="41" xfId="0" applyNumberFormat="1" applyFont="1" applyFill="1" applyBorder="1" applyAlignment="1" applyProtection="1">
      <alignment horizontal="center" vertical="center"/>
      <protection/>
    </xf>
    <xf numFmtId="0" fontId="12" fillId="0" borderId="35" xfId="0" applyNumberFormat="1" applyFont="1" applyFill="1" applyBorder="1" applyAlignment="1" applyProtection="1">
      <alignment horizontal="left" vertical="center" wrapText="1"/>
      <protection/>
    </xf>
    <xf numFmtId="0" fontId="12" fillId="0" borderId="39" xfId="0" applyNumberFormat="1" applyFont="1" applyFill="1" applyBorder="1" applyAlignment="1" applyProtection="1">
      <alignment vertical="center" wrapText="1"/>
      <protection/>
    </xf>
    <xf numFmtId="0" fontId="8" fillId="0" borderId="39" xfId="0" applyNumberFormat="1" applyFont="1" applyFill="1" applyBorder="1" applyAlignment="1" applyProtection="1">
      <alignment horizontal="center"/>
      <protection/>
    </xf>
    <xf numFmtId="0" fontId="12" fillId="0" borderId="36" xfId="0" applyNumberFormat="1" applyFont="1" applyFill="1" applyBorder="1" applyAlignment="1" applyProtection="1">
      <alignment vertical="center"/>
      <protection/>
    </xf>
    <xf numFmtId="0" fontId="0" fillId="0" borderId="16" xfId="0" applyBorder="1" applyAlignment="1">
      <alignment/>
    </xf>
    <xf numFmtId="3" fontId="0" fillId="0" borderId="36" xfId="0" applyNumberFormat="1" applyBorder="1" applyAlignment="1">
      <alignment vertical="center"/>
    </xf>
    <xf numFmtId="0" fontId="12" fillId="0" borderId="36" xfId="0" applyFont="1" applyBorder="1" applyAlignment="1">
      <alignment vertical="center"/>
    </xf>
    <xf numFmtId="0" fontId="0" fillId="0" borderId="0" xfId="18" applyAlignment="1">
      <alignment vertical="center"/>
      <protection/>
    </xf>
    <xf numFmtId="0" fontId="14" fillId="0" borderId="0" xfId="18" applyFont="1" applyAlignment="1">
      <alignment vertical="center" wrapText="1"/>
      <protection/>
    </xf>
    <xf numFmtId="0" fontId="34" fillId="0" borderId="0" xfId="18" applyFont="1" applyAlignment="1">
      <alignment horizontal="center" vertical="center"/>
      <protection/>
    </xf>
    <xf numFmtId="0" fontId="35" fillId="0" borderId="0" xfId="0" applyFont="1" applyAlignment="1">
      <alignment horizontal="center" vertical="center"/>
    </xf>
    <xf numFmtId="0" fontId="0" fillId="0" borderId="0" xfId="18">
      <alignment/>
      <protection/>
    </xf>
    <xf numFmtId="0" fontId="19" fillId="0" borderId="0" xfId="18" applyFont="1" applyAlignment="1">
      <alignment horizontal="center" vertical="center" wrapText="1"/>
      <protection/>
    </xf>
    <xf numFmtId="0" fontId="9" fillId="0" borderId="0" xfId="18" applyFont="1" applyAlignment="1">
      <alignment vertical="center" wrapText="1"/>
      <protection/>
    </xf>
    <xf numFmtId="0" fontId="14" fillId="0" borderId="0" xfId="18" applyFont="1" applyAlignment="1">
      <alignment horizontal="right" wrapText="1"/>
      <protection/>
    </xf>
    <xf numFmtId="0" fontId="14" fillId="0" borderId="36" xfId="18" applyFont="1" applyBorder="1" applyAlignment="1">
      <alignment horizontal="center" vertical="center" wrapText="1"/>
      <protection/>
    </xf>
    <xf numFmtId="0" fontId="14" fillId="0" borderId="35" xfId="18" applyFont="1" applyBorder="1" applyAlignment="1">
      <alignment horizontal="center" vertical="center" wrapText="1"/>
      <protection/>
    </xf>
    <xf numFmtId="0" fontId="14" fillId="0" borderId="37" xfId="18" applyFont="1" applyBorder="1" applyAlignment="1">
      <alignment horizontal="center" vertical="center" wrapText="1"/>
      <protection/>
    </xf>
    <xf numFmtId="0" fontId="14" fillId="0" borderId="44" xfId="18" applyFont="1" applyBorder="1" applyAlignment="1">
      <alignment horizontal="center" vertical="center" wrapText="1"/>
      <protection/>
    </xf>
    <xf numFmtId="0" fontId="14" fillId="0" borderId="46" xfId="18" applyFont="1" applyBorder="1" applyAlignment="1">
      <alignment horizontal="center" vertical="center" wrapText="1"/>
      <protection/>
    </xf>
    <xf numFmtId="0" fontId="14" fillId="0" borderId="39" xfId="18" applyFont="1" applyBorder="1" applyAlignment="1">
      <alignment horizontal="center" vertical="center"/>
      <protection/>
    </xf>
    <xf numFmtId="0" fontId="14" fillId="0" borderId="36" xfId="18" applyFont="1" applyBorder="1" applyAlignment="1">
      <alignment horizontal="center" vertical="center"/>
      <protection/>
    </xf>
    <xf numFmtId="0" fontId="12" fillId="0" borderId="36" xfId="0" applyFont="1" applyBorder="1" applyAlignment="1">
      <alignment horizontal="center" vertical="center" wrapText="1"/>
    </xf>
    <xf numFmtId="0" fontId="14" fillId="0" borderId="16" xfId="18" applyFont="1" applyBorder="1" applyAlignment="1">
      <alignment horizontal="center" vertical="center" wrapText="1"/>
      <protection/>
    </xf>
    <xf numFmtId="0" fontId="14" fillId="0" borderId="16" xfId="18" applyFont="1" applyBorder="1" applyAlignment="1">
      <alignment horizontal="center" vertical="center"/>
      <protection/>
    </xf>
    <xf numFmtId="3" fontId="36" fillId="0" borderId="36" xfId="18" applyNumberFormat="1" applyFont="1" applyBorder="1" applyAlignment="1">
      <alignment horizontal="right" vertical="center"/>
      <protection/>
    </xf>
    <xf numFmtId="3" fontId="36" fillId="0" borderId="39" xfId="18" applyNumberFormat="1" applyFont="1" applyBorder="1" applyAlignment="1">
      <alignment horizontal="right" vertical="center"/>
      <protection/>
    </xf>
    <xf numFmtId="176" fontId="36" fillId="0" borderId="39" xfId="18" applyNumberFormat="1" applyFont="1" applyBorder="1" applyAlignment="1">
      <alignment horizontal="center" vertical="center"/>
      <protection/>
    </xf>
    <xf numFmtId="3" fontId="36" fillId="0" borderId="39" xfId="18" applyNumberFormat="1" applyFont="1" applyBorder="1" applyAlignment="1">
      <alignment horizontal="center" vertical="center"/>
      <protection/>
    </xf>
    <xf numFmtId="179" fontId="36" fillId="0" borderId="39" xfId="18" applyNumberFormat="1" applyFont="1" applyBorder="1" applyAlignment="1" quotePrefix="1">
      <alignment horizontal="right" vertical="center"/>
      <protection/>
    </xf>
    <xf numFmtId="3" fontId="37" fillId="0" borderId="39" xfId="18" applyNumberFormat="1" applyFont="1" applyBorder="1" applyAlignment="1" quotePrefix="1">
      <alignment horizontal="center" vertical="center"/>
      <protection/>
    </xf>
    <xf numFmtId="3" fontId="38" fillId="0" borderId="39" xfId="18" applyNumberFormat="1" applyFont="1" applyBorder="1" applyAlignment="1">
      <alignment vertical="center"/>
      <protection/>
    </xf>
    <xf numFmtId="3" fontId="38" fillId="0" borderId="39" xfId="18" applyNumberFormat="1" applyFont="1" applyBorder="1" applyAlignment="1" quotePrefix="1">
      <alignment vertical="center"/>
      <protection/>
    </xf>
    <xf numFmtId="176" fontId="38" fillId="0" borderId="39" xfId="18" applyNumberFormat="1" applyFont="1" applyBorder="1" applyAlignment="1">
      <alignment vertical="center"/>
      <protection/>
    </xf>
    <xf numFmtId="179" fontId="38" fillId="0" borderId="39" xfId="18" applyNumberFormat="1" applyFont="1" applyBorder="1" applyAlignment="1" quotePrefix="1">
      <alignment vertical="center"/>
      <protection/>
    </xf>
    <xf numFmtId="3" fontId="39" fillId="0" borderId="39" xfId="18" applyNumberFormat="1" applyFont="1" applyBorder="1" applyAlignment="1" quotePrefix="1">
      <alignment vertical="center"/>
      <protection/>
    </xf>
    <xf numFmtId="0" fontId="14" fillId="0" borderId="35" xfId="18" applyFont="1" applyBorder="1" applyAlignment="1">
      <alignment horizontal="center" vertical="center"/>
      <protection/>
    </xf>
    <xf numFmtId="0" fontId="14" fillId="0" borderId="36" xfId="18" applyFont="1" applyBorder="1" applyAlignment="1">
      <alignment horizontal="left" vertical="center" wrapText="1"/>
      <protection/>
    </xf>
    <xf numFmtId="0" fontId="38" fillId="0" borderId="16" xfId="18" applyFont="1" applyBorder="1" applyAlignment="1">
      <alignment horizontal="center" vertical="center"/>
      <protection/>
    </xf>
    <xf numFmtId="0" fontId="38" fillId="0" borderId="38" xfId="18" applyFont="1" applyBorder="1" applyAlignment="1">
      <alignment horizontal="left" vertical="center" wrapText="1"/>
      <protection/>
    </xf>
    <xf numFmtId="0" fontId="38" fillId="0" borderId="35" xfId="18" applyFont="1" applyBorder="1" applyAlignment="1">
      <alignment horizontal="center" vertical="center"/>
      <protection/>
    </xf>
    <xf numFmtId="0" fontId="38" fillId="0" borderId="35" xfId="18" applyFont="1" applyBorder="1" applyAlignment="1">
      <alignment horizontal="center" vertical="center" wrapText="1"/>
      <protection/>
    </xf>
    <xf numFmtId="3" fontId="38" fillId="0" borderId="35" xfId="18" applyNumberFormat="1" applyFont="1" applyBorder="1" applyAlignment="1">
      <alignment vertical="center"/>
      <protection/>
    </xf>
    <xf numFmtId="179" fontId="38" fillId="0" borderId="35" xfId="18" applyNumberFormat="1" applyFont="1" applyBorder="1" applyAlignment="1" quotePrefix="1">
      <alignment vertical="center"/>
      <protection/>
    </xf>
    <xf numFmtId="3" fontId="39" fillId="0" borderId="35" xfId="18" applyNumberFormat="1" applyFont="1" applyBorder="1" applyAlignment="1">
      <alignment vertical="center"/>
      <protection/>
    </xf>
    <xf numFmtId="0" fontId="38" fillId="0" borderId="39" xfId="18" applyFont="1" applyBorder="1" applyAlignment="1">
      <alignment horizontal="center" vertical="center"/>
      <protection/>
    </xf>
    <xf numFmtId="0" fontId="38" fillId="0" borderId="39" xfId="18" applyFont="1" applyBorder="1" applyAlignment="1">
      <alignment horizontal="right" vertical="center" wrapText="1"/>
      <protection/>
    </xf>
    <xf numFmtId="3" fontId="38" fillId="0" borderId="39" xfId="18" applyNumberFormat="1" applyFont="1" applyBorder="1" applyAlignment="1">
      <alignment vertical="center"/>
      <protection/>
    </xf>
    <xf numFmtId="3" fontId="38" fillId="0" borderId="39" xfId="18" applyNumberFormat="1" applyFont="1" applyBorder="1" applyAlignment="1" quotePrefix="1">
      <alignment vertical="center"/>
      <protection/>
    </xf>
    <xf numFmtId="176" fontId="38" fillId="0" borderId="39" xfId="18" applyNumberFormat="1" applyFont="1" applyBorder="1" applyAlignment="1">
      <alignment vertical="center"/>
      <protection/>
    </xf>
    <xf numFmtId="179" fontId="38" fillId="0" borderId="39" xfId="18" applyNumberFormat="1" applyFont="1" applyBorder="1" applyAlignment="1" quotePrefix="1">
      <alignment vertical="center"/>
      <protection/>
    </xf>
    <xf numFmtId="3" fontId="39" fillId="0" borderId="39" xfId="18" applyNumberFormat="1" applyFont="1" applyBorder="1" applyAlignment="1" quotePrefix="1">
      <alignment vertical="center"/>
      <protection/>
    </xf>
    <xf numFmtId="0" fontId="38" fillId="0" borderId="39" xfId="18" applyFont="1" applyBorder="1" applyAlignment="1">
      <alignment horizontal="left" vertical="center" wrapText="1"/>
      <protection/>
    </xf>
    <xf numFmtId="3" fontId="39" fillId="0" borderId="39" xfId="18" applyNumberFormat="1" applyFont="1" applyBorder="1" applyAlignment="1">
      <alignment vertical="center"/>
      <protection/>
    </xf>
    <xf numFmtId="0" fontId="0" fillId="0" borderId="39" xfId="0" applyFont="1" applyBorder="1" applyAlignment="1">
      <alignment horizontal="left" vertical="center" wrapText="1"/>
    </xf>
    <xf numFmtId="0" fontId="0" fillId="0" borderId="16" xfId="0" applyFont="1" applyBorder="1" applyAlignment="1">
      <alignment vertical="center" wrapText="1"/>
    </xf>
    <xf numFmtId="0" fontId="38" fillId="0" borderId="36" xfId="18" applyFont="1" applyBorder="1" applyAlignment="1">
      <alignment horizontal="right" vertical="center" wrapText="1"/>
      <protection/>
    </xf>
    <xf numFmtId="0" fontId="38" fillId="0" borderId="36" xfId="18" applyFont="1" applyBorder="1" applyAlignment="1">
      <alignment horizontal="center" vertical="center"/>
      <protection/>
    </xf>
    <xf numFmtId="3" fontId="38" fillId="0" borderId="36" xfId="18" applyNumberFormat="1" applyFont="1" applyBorder="1" applyAlignment="1" quotePrefix="1">
      <alignment vertical="center"/>
      <protection/>
    </xf>
    <xf numFmtId="3" fontId="39" fillId="0" borderId="36" xfId="18" applyNumberFormat="1" applyFont="1" applyBorder="1" applyAlignment="1" quotePrefix="1">
      <alignment vertical="center"/>
      <protection/>
    </xf>
    <xf numFmtId="0" fontId="38" fillId="0" borderId="46" xfId="18" applyFont="1" applyBorder="1" applyAlignment="1">
      <alignment horizontal="right" vertical="center" wrapText="1"/>
      <protection/>
    </xf>
    <xf numFmtId="3" fontId="38" fillId="0" borderId="36" xfId="18" applyNumberFormat="1" applyFont="1" applyBorder="1" applyAlignment="1">
      <alignment vertical="center"/>
      <protection/>
    </xf>
    <xf numFmtId="179" fontId="38" fillId="0" borderId="36" xfId="18" applyNumberFormat="1" applyFont="1" applyBorder="1" applyAlignment="1" quotePrefix="1">
      <alignment vertical="center"/>
      <protection/>
    </xf>
    <xf numFmtId="0" fontId="14" fillId="0" borderId="17" xfId="18" applyFont="1" applyBorder="1" applyAlignment="1">
      <alignment horizontal="left" vertical="center" wrapText="1"/>
      <protection/>
    </xf>
    <xf numFmtId="3" fontId="14" fillId="0" borderId="16" xfId="18" applyNumberFormat="1" applyFont="1" applyBorder="1" applyAlignment="1">
      <alignment vertical="center"/>
      <protection/>
    </xf>
    <xf numFmtId="3" fontId="14" fillId="0" borderId="16" xfId="18" applyNumberFormat="1" applyFont="1" applyBorder="1" applyAlignment="1">
      <alignment vertical="center"/>
      <protection/>
    </xf>
    <xf numFmtId="179" fontId="14" fillId="0" borderId="16" xfId="18" applyNumberFormat="1" applyFont="1" applyBorder="1" applyAlignment="1" quotePrefix="1">
      <alignment vertical="center"/>
      <protection/>
    </xf>
    <xf numFmtId="3" fontId="0" fillId="0" borderId="16" xfId="18" applyNumberFormat="1" applyFont="1" applyBorder="1" applyAlignment="1">
      <alignment vertical="center"/>
      <protection/>
    </xf>
    <xf numFmtId="0" fontId="14" fillId="0" borderId="39" xfId="18" applyFont="1" applyBorder="1" applyAlignment="1">
      <alignment horizontal="right" vertical="center" wrapText="1"/>
      <protection/>
    </xf>
    <xf numFmtId="3" fontId="14" fillId="0" borderId="39" xfId="18" applyNumberFormat="1" applyFont="1" applyBorder="1" applyAlignment="1">
      <alignment horizontal="right" vertical="center"/>
      <protection/>
    </xf>
    <xf numFmtId="3" fontId="14" fillId="0" borderId="39" xfId="18" applyNumberFormat="1" applyFont="1" applyBorder="1" applyAlignment="1" quotePrefix="1">
      <alignment horizontal="right" vertical="center"/>
      <protection/>
    </xf>
    <xf numFmtId="176" fontId="14" fillId="0" borderId="39" xfId="18" applyNumberFormat="1" applyFont="1" applyBorder="1" applyAlignment="1">
      <alignment horizontal="right" vertical="center"/>
      <protection/>
    </xf>
    <xf numFmtId="3" fontId="14" fillId="0" borderId="39" xfId="18" applyNumberFormat="1" applyFont="1" applyBorder="1" applyAlignment="1" quotePrefix="1">
      <alignment horizontal="right" vertical="center"/>
      <protection/>
    </xf>
    <xf numFmtId="179" fontId="14" fillId="0" borderId="39" xfId="18" applyNumberFormat="1" applyFont="1" applyBorder="1" applyAlignment="1" quotePrefix="1">
      <alignment horizontal="right" vertical="center"/>
      <protection/>
    </xf>
    <xf numFmtId="3" fontId="0" fillId="0" borderId="39" xfId="18" applyNumberFormat="1" applyFont="1" applyBorder="1" applyAlignment="1" quotePrefix="1">
      <alignment horizontal="right" vertical="center"/>
      <protection/>
    </xf>
    <xf numFmtId="0" fontId="14" fillId="0" borderId="39" xfId="18" applyFont="1" applyBorder="1" applyAlignment="1">
      <alignment horizontal="left" vertical="center" wrapText="1"/>
      <protection/>
    </xf>
    <xf numFmtId="179" fontId="14" fillId="0" borderId="36" xfId="18" applyNumberFormat="1" applyFont="1" applyBorder="1" applyAlignment="1" quotePrefix="1">
      <alignment horizontal="right" vertical="center"/>
      <protection/>
    </xf>
    <xf numFmtId="3" fontId="0" fillId="0" borderId="39" xfId="18" applyNumberFormat="1" applyFont="1" applyBorder="1" applyAlignment="1">
      <alignment horizontal="right" vertical="center"/>
      <protection/>
    </xf>
    <xf numFmtId="3" fontId="14" fillId="0" borderId="39" xfId="18" applyNumberFormat="1" applyFont="1" applyBorder="1" applyAlignment="1">
      <alignment horizontal="right" vertical="center"/>
      <protection/>
    </xf>
    <xf numFmtId="0" fontId="14" fillId="0" borderId="36" xfId="18" applyFont="1" applyBorder="1" applyAlignment="1">
      <alignment horizontal="right" vertical="center" wrapText="1"/>
      <protection/>
    </xf>
    <xf numFmtId="3" fontId="14" fillId="0" borderId="36" xfId="18" applyNumberFormat="1" applyFont="1" applyBorder="1" applyAlignment="1" quotePrefix="1">
      <alignment horizontal="right" vertical="center"/>
      <protection/>
    </xf>
    <xf numFmtId="3" fontId="0" fillId="0" borderId="36" xfId="18" applyNumberFormat="1" applyFont="1" applyBorder="1" applyAlignment="1" quotePrefix="1">
      <alignment horizontal="right" vertical="center"/>
      <protection/>
    </xf>
    <xf numFmtId="0" fontId="14" fillId="0" borderId="38" xfId="18" applyFont="1" applyBorder="1" applyAlignment="1">
      <alignment horizontal="left" vertical="center" wrapText="1"/>
      <protection/>
    </xf>
    <xf numFmtId="3" fontId="14" fillId="0" borderId="35" xfId="18" applyNumberFormat="1" applyFont="1" applyBorder="1" applyAlignment="1">
      <alignment horizontal="right" vertical="center"/>
      <protection/>
    </xf>
    <xf numFmtId="3" fontId="14" fillId="0" borderId="35" xfId="18" applyNumberFormat="1" applyFont="1" applyBorder="1" applyAlignment="1">
      <alignment horizontal="right" vertical="center"/>
      <protection/>
    </xf>
    <xf numFmtId="179" fontId="14" fillId="0" borderId="35" xfId="18" applyNumberFormat="1" applyFont="1" applyBorder="1" applyAlignment="1" quotePrefix="1">
      <alignment horizontal="right" vertical="center"/>
      <protection/>
    </xf>
    <xf numFmtId="3" fontId="0" fillId="0" borderId="35" xfId="18" applyNumberFormat="1" applyFont="1" applyBorder="1" applyAlignment="1">
      <alignment horizontal="right" vertical="center"/>
      <protection/>
    </xf>
    <xf numFmtId="3" fontId="14" fillId="0" borderId="36" xfId="18" applyNumberFormat="1" applyFont="1" applyBorder="1" applyAlignment="1" quotePrefix="1">
      <alignment horizontal="right" vertical="center"/>
      <protection/>
    </xf>
    <xf numFmtId="0" fontId="14" fillId="0" borderId="46" xfId="18" applyFont="1" applyBorder="1" applyAlignment="1">
      <alignment horizontal="right" vertical="center"/>
      <protection/>
    </xf>
    <xf numFmtId="3" fontId="14" fillId="0" borderId="36" xfId="18" applyNumberFormat="1" applyFont="1" applyBorder="1" applyAlignment="1">
      <alignment horizontal="right" vertical="center"/>
      <protection/>
    </xf>
    <xf numFmtId="3" fontId="14" fillId="0" borderId="36" xfId="18" applyNumberFormat="1" applyFont="1" applyBorder="1" applyAlignment="1" quotePrefix="1">
      <alignment horizontal="right" vertical="center" wrapText="1"/>
      <protection/>
    </xf>
    <xf numFmtId="3" fontId="38" fillId="0" borderId="35" xfId="18" applyNumberFormat="1" applyFont="1" applyBorder="1" applyAlignment="1">
      <alignment horizontal="right" vertical="center"/>
      <protection/>
    </xf>
    <xf numFmtId="3" fontId="38" fillId="0" borderId="35" xfId="18" applyNumberFormat="1" applyFont="1" applyBorder="1" applyAlignment="1">
      <alignment horizontal="center" vertical="center"/>
      <protection/>
    </xf>
    <xf numFmtId="179" fontId="38" fillId="0" borderId="35" xfId="18" applyNumberFormat="1" applyFont="1" applyBorder="1" applyAlignment="1" quotePrefix="1">
      <alignment horizontal="right" vertical="center"/>
      <protection/>
    </xf>
    <xf numFmtId="3" fontId="39" fillId="0" borderId="35" xfId="18" applyNumberFormat="1" applyFont="1" applyBorder="1" applyAlignment="1">
      <alignment horizontal="center" vertical="center"/>
      <protection/>
    </xf>
    <xf numFmtId="3" fontId="38" fillId="0" borderId="39" xfId="18" applyNumberFormat="1" applyFont="1" applyBorder="1" applyAlignment="1">
      <alignment horizontal="right" vertical="center"/>
      <protection/>
    </xf>
    <xf numFmtId="3" fontId="38" fillId="0" borderId="39" xfId="18" applyNumberFormat="1" applyFont="1" applyBorder="1" applyAlignment="1" quotePrefix="1">
      <alignment horizontal="center" vertical="center"/>
      <protection/>
    </xf>
    <xf numFmtId="176" fontId="38" fillId="0" borderId="39" xfId="18" applyNumberFormat="1" applyFont="1" applyBorder="1" applyAlignment="1" quotePrefix="1">
      <alignment horizontal="center" vertical="center"/>
      <protection/>
    </xf>
    <xf numFmtId="179" fontId="38" fillId="0" borderId="39" xfId="18" applyNumberFormat="1" applyFont="1" applyBorder="1" applyAlignment="1" quotePrefix="1">
      <alignment horizontal="center" vertical="center"/>
      <protection/>
    </xf>
    <xf numFmtId="3" fontId="39" fillId="0" borderId="39" xfId="18" applyNumberFormat="1" applyFont="1" applyBorder="1" applyAlignment="1" quotePrefix="1">
      <alignment horizontal="center" vertical="center"/>
      <protection/>
    </xf>
    <xf numFmtId="3" fontId="38" fillId="0" borderId="39" xfId="18" applyNumberFormat="1" applyFont="1" applyBorder="1" applyAlignment="1">
      <alignment horizontal="center" vertical="center"/>
      <protection/>
    </xf>
    <xf numFmtId="176" fontId="38" fillId="0" borderId="39" xfId="18" applyNumberFormat="1" applyFont="1" applyBorder="1" applyAlignment="1">
      <alignment horizontal="center" vertical="center"/>
      <protection/>
    </xf>
    <xf numFmtId="3" fontId="39" fillId="0" borderId="39" xfId="18" applyNumberFormat="1" applyFont="1" applyBorder="1" applyAlignment="1">
      <alignment horizontal="center" vertical="center"/>
      <protection/>
    </xf>
    <xf numFmtId="176" fontId="38" fillId="0" borderId="39" xfId="18" applyNumberFormat="1" applyFont="1" applyBorder="1" applyAlignment="1" quotePrefix="1">
      <alignment vertical="center"/>
      <protection/>
    </xf>
    <xf numFmtId="0" fontId="38" fillId="0" borderId="43" xfId="18" applyFont="1" applyBorder="1" applyAlignment="1">
      <alignment horizontal="center" vertical="center" wrapText="1"/>
      <protection/>
    </xf>
    <xf numFmtId="3" fontId="38" fillId="0" borderId="35" xfId="18" applyNumberFormat="1" applyFont="1" applyBorder="1" applyAlignment="1" quotePrefix="1">
      <alignment horizontal="center" vertical="center"/>
      <protection/>
    </xf>
    <xf numFmtId="3" fontId="38" fillId="0" borderId="35" xfId="18" applyNumberFormat="1" applyFont="1" applyBorder="1" applyAlignment="1" quotePrefix="1">
      <alignment horizontal="right" vertical="center"/>
      <protection/>
    </xf>
    <xf numFmtId="3" fontId="39" fillId="0" borderId="35" xfId="18" applyNumberFormat="1" applyFont="1" applyBorder="1" applyAlignment="1" quotePrefix="1">
      <alignment horizontal="center" vertical="center"/>
      <protection/>
    </xf>
    <xf numFmtId="0" fontId="38" fillId="0" borderId="40" xfId="18" applyFont="1" applyBorder="1" applyAlignment="1">
      <alignment horizontal="center" vertical="center" wrapText="1"/>
      <protection/>
    </xf>
    <xf numFmtId="0" fontId="38" fillId="0" borderId="39" xfId="18" applyFont="1" applyBorder="1" applyAlignment="1">
      <alignment horizontal="center" vertical="center" wrapText="1"/>
      <protection/>
    </xf>
    <xf numFmtId="3" fontId="14" fillId="0" borderId="36" xfId="18" applyNumberFormat="1" applyFont="1" applyBorder="1" applyAlignment="1">
      <alignment vertical="center"/>
      <protection/>
    </xf>
    <xf numFmtId="176" fontId="14" fillId="0" borderId="36" xfId="18" applyNumberFormat="1" applyFont="1" applyBorder="1" applyAlignment="1">
      <alignment vertical="center"/>
      <protection/>
    </xf>
    <xf numFmtId="3" fontId="14" fillId="0" borderId="36" xfId="18" applyNumberFormat="1" applyFont="1" applyBorder="1" applyAlignment="1">
      <alignment vertical="center"/>
      <protection/>
    </xf>
    <xf numFmtId="179" fontId="14" fillId="0" borderId="36" xfId="18" applyNumberFormat="1" applyFont="1" applyBorder="1" applyAlignment="1" quotePrefix="1">
      <alignment vertical="center"/>
      <protection/>
    </xf>
    <xf numFmtId="3" fontId="0" fillId="0" borderId="36" xfId="18" applyNumberFormat="1" applyFont="1" applyBorder="1" applyAlignment="1">
      <alignment vertical="center"/>
      <protection/>
    </xf>
    <xf numFmtId="3" fontId="14" fillId="0" borderId="35" xfId="18" applyNumberFormat="1" applyFont="1" applyBorder="1" applyAlignment="1">
      <alignment horizontal="center" vertical="center"/>
      <protection/>
    </xf>
    <xf numFmtId="3" fontId="0" fillId="0" borderId="35" xfId="18" applyNumberFormat="1" applyFont="1" applyBorder="1" applyAlignment="1">
      <alignment horizontal="center" vertical="center"/>
      <protection/>
    </xf>
    <xf numFmtId="3" fontId="14" fillId="0" borderId="39" xfId="18" applyNumberFormat="1" applyFont="1" applyBorder="1" applyAlignment="1">
      <alignment horizontal="center" vertical="center"/>
      <protection/>
    </xf>
    <xf numFmtId="3" fontId="14" fillId="0" borderId="39" xfId="18" applyNumberFormat="1" applyFont="1" applyBorder="1" applyAlignment="1">
      <alignment horizontal="center" vertical="center"/>
      <protection/>
    </xf>
    <xf numFmtId="179" fontId="14" fillId="0" borderId="39" xfId="18" applyNumberFormat="1" applyFont="1" applyBorder="1" applyAlignment="1" quotePrefix="1">
      <alignment horizontal="center" vertical="center"/>
      <protection/>
    </xf>
    <xf numFmtId="3" fontId="0" fillId="0" borderId="39" xfId="18" applyNumberFormat="1" applyFont="1" applyBorder="1" applyAlignment="1">
      <alignment horizontal="center" vertical="center"/>
      <protection/>
    </xf>
    <xf numFmtId="176" fontId="14" fillId="0" borderId="36" xfId="18" applyNumberFormat="1" applyFont="1" applyBorder="1" applyAlignment="1">
      <alignment horizontal="right" vertical="center"/>
      <protection/>
    </xf>
    <xf numFmtId="3" fontId="14" fillId="0" borderId="36" xfId="18" applyNumberFormat="1" applyFont="1" applyBorder="1" applyAlignment="1" quotePrefix="1">
      <alignment horizontal="center" vertical="center"/>
      <protection/>
    </xf>
    <xf numFmtId="3" fontId="14" fillId="0" borderId="36" xfId="18" applyNumberFormat="1" applyFont="1" applyBorder="1" applyAlignment="1" quotePrefix="1">
      <alignment horizontal="center" vertical="center"/>
      <protection/>
    </xf>
    <xf numFmtId="179" fontId="14" fillId="0" borderId="36" xfId="18" applyNumberFormat="1" applyFont="1" applyBorder="1" applyAlignment="1" quotePrefix="1">
      <alignment horizontal="center" vertical="center"/>
      <protection/>
    </xf>
    <xf numFmtId="3" fontId="0" fillId="0" borderId="36" xfId="18" applyNumberFormat="1" applyFont="1" applyBorder="1" applyAlignment="1" quotePrefix="1">
      <alignment horizontal="center" vertical="center"/>
      <protection/>
    </xf>
    <xf numFmtId="3" fontId="14" fillId="0" borderId="36" xfId="18" applyNumberFormat="1" applyFont="1" applyBorder="1" applyAlignment="1">
      <alignment horizontal="right" vertical="center"/>
      <protection/>
    </xf>
    <xf numFmtId="0" fontId="14" fillId="0" borderId="35" xfId="18" applyFont="1" applyBorder="1" applyAlignment="1">
      <alignment horizontal="left" vertical="center" wrapText="1"/>
      <protection/>
    </xf>
    <xf numFmtId="3" fontId="14" fillId="0" borderId="39" xfId="18" applyNumberFormat="1" applyFont="1" applyBorder="1" applyAlignment="1">
      <alignment vertical="center"/>
      <protection/>
    </xf>
    <xf numFmtId="3" fontId="14" fillId="0" borderId="39" xfId="18" applyNumberFormat="1" applyFont="1" applyBorder="1" applyAlignment="1" quotePrefix="1">
      <alignment vertical="center"/>
      <protection/>
    </xf>
    <xf numFmtId="176" fontId="14" fillId="0" borderId="39" xfId="18" applyNumberFormat="1" applyFont="1" applyBorder="1" applyAlignment="1" quotePrefix="1">
      <alignment vertical="center"/>
      <protection/>
    </xf>
    <xf numFmtId="3" fontId="14" fillId="0" borderId="39" xfId="18" applyNumberFormat="1" applyFont="1" applyBorder="1" applyAlignment="1">
      <alignment vertical="center"/>
      <protection/>
    </xf>
    <xf numFmtId="3" fontId="14" fillId="0" borderId="39" xfId="18" applyNumberFormat="1" applyFont="1" applyBorder="1" applyAlignment="1" quotePrefix="1">
      <alignment horizontal="center" vertical="center"/>
      <protection/>
    </xf>
    <xf numFmtId="3" fontId="0" fillId="0" borderId="39" xfId="18" applyNumberFormat="1" applyFont="1" applyBorder="1" applyAlignment="1" quotePrefix="1">
      <alignment horizontal="center" vertical="center"/>
      <protection/>
    </xf>
    <xf numFmtId="3" fontId="14" fillId="0" borderId="39" xfId="18" applyNumberFormat="1" applyFont="1" applyBorder="1" applyAlignment="1" quotePrefix="1">
      <alignment horizontal="center" vertical="center"/>
      <protection/>
    </xf>
    <xf numFmtId="3" fontId="14" fillId="0" borderId="36" xfId="18" applyNumberFormat="1" applyFont="1" applyBorder="1" applyAlignment="1">
      <alignment horizontal="center" vertical="center"/>
      <protection/>
    </xf>
    <xf numFmtId="3" fontId="0" fillId="0" borderId="36" xfId="18" applyNumberFormat="1" applyFont="1" applyBorder="1" applyAlignment="1">
      <alignment horizontal="center" vertical="center"/>
      <protection/>
    </xf>
    <xf numFmtId="3" fontId="14" fillId="0" borderId="36" xfId="18" applyNumberFormat="1" applyFont="1" applyBorder="1" applyAlignment="1">
      <alignment horizontal="center" vertical="center"/>
      <protection/>
    </xf>
    <xf numFmtId="3" fontId="14" fillId="0" borderId="36" xfId="18" applyNumberFormat="1" applyFont="1" applyBorder="1" applyAlignment="1" quotePrefix="1">
      <alignment vertical="center"/>
      <protection/>
    </xf>
    <xf numFmtId="176" fontId="14" fillId="0" borderId="36" xfId="18" applyNumberFormat="1" applyFont="1" applyBorder="1" applyAlignment="1" quotePrefix="1">
      <alignment vertical="center"/>
      <protection/>
    </xf>
    <xf numFmtId="3" fontId="14" fillId="0" borderId="36" xfId="18" applyNumberFormat="1" applyFont="1" applyBorder="1" applyAlignment="1" quotePrefix="1">
      <alignment vertical="center"/>
      <protection/>
    </xf>
    <xf numFmtId="0" fontId="12" fillId="0" borderId="35" xfId="0" applyFont="1" applyBorder="1" applyAlignment="1">
      <alignment horizontal="center" vertical="center"/>
    </xf>
    <xf numFmtId="0" fontId="12" fillId="0" borderId="16" xfId="0" applyFont="1" applyBorder="1" applyAlignment="1">
      <alignment horizontal="center" vertical="center"/>
    </xf>
    <xf numFmtId="0" fontId="12" fillId="0" borderId="39" xfId="0" applyFont="1" applyBorder="1" applyAlignment="1">
      <alignment horizontal="center" vertical="center"/>
    </xf>
    <xf numFmtId="0" fontId="14" fillId="0" borderId="16" xfId="18" applyFont="1" applyBorder="1" applyAlignment="1">
      <alignment horizontal="left" vertical="center" wrapText="1"/>
      <protection/>
    </xf>
    <xf numFmtId="3" fontId="14" fillId="0" borderId="16" xfId="18" applyNumberFormat="1" applyFont="1" applyBorder="1" applyAlignment="1">
      <alignment horizontal="right" wrapText="1"/>
      <protection/>
    </xf>
    <xf numFmtId="3" fontId="14" fillId="0" borderId="16" xfId="18" applyNumberFormat="1" applyFont="1" applyBorder="1" applyAlignment="1">
      <alignment horizontal="right"/>
      <protection/>
    </xf>
    <xf numFmtId="0" fontId="14" fillId="0" borderId="16" xfId="18" applyFont="1" applyBorder="1" applyAlignment="1">
      <alignment horizontal="right" vertical="center" wrapText="1"/>
      <protection/>
    </xf>
    <xf numFmtId="3" fontId="14" fillId="0" borderId="16" xfId="18" applyNumberFormat="1" applyFont="1" applyBorder="1" applyAlignment="1">
      <alignment horizontal="right" vertical="center" wrapText="1"/>
      <protection/>
    </xf>
    <xf numFmtId="176" fontId="14" fillId="0" borderId="16" xfId="18" applyNumberFormat="1" applyFont="1" applyBorder="1" applyAlignment="1">
      <alignment horizontal="right" vertical="center" wrapText="1"/>
      <protection/>
    </xf>
    <xf numFmtId="3" fontId="14" fillId="0" borderId="16" xfId="18" applyNumberFormat="1" applyFont="1" applyBorder="1" applyAlignment="1">
      <alignment horizontal="right" vertical="center"/>
      <protection/>
    </xf>
    <xf numFmtId="3" fontId="14" fillId="0" borderId="16" xfId="18" applyNumberFormat="1" applyFont="1" applyBorder="1" applyAlignment="1" quotePrefix="1">
      <alignment horizontal="center" vertical="center" wrapText="1"/>
      <protection/>
    </xf>
    <xf numFmtId="0" fontId="14" fillId="0" borderId="39" xfId="18" applyFont="1" applyBorder="1" applyAlignment="1">
      <alignment horizontal="center" vertical="center" wrapText="1"/>
      <protection/>
    </xf>
    <xf numFmtId="3" fontId="14" fillId="0" borderId="39" xfId="18" applyNumberFormat="1" applyFont="1" applyBorder="1" applyAlignment="1">
      <alignment vertical="center" wrapText="1"/>
      <protection/>
    </xf>
    <xf numFmtId="3" fontId="14" fillId="0" borderId="39" xfId="18" applyNumberFormat="1" applyFont="1" applyBorder="1" applyAlignment="1" quotePrefix="1">
      <alignment vertical="center" wrapText="1"/>
      <protection/>
    </xf>
    <xf numFmtId="176" fontId="14" fillId="0" borderId="39" xfId="18" applyNumberFormat="1" applyFont="1" applyBorder="1" applyAlignment="1" quotePrefix="1">
      <alignment vertical="center" wrapText="1"/>
      <protection/>
    </xf>
    <xf numFmtId="176" fontId="14" fillId="0" borderId="44" xfId="18" applyNumberFormat="1" applyFont="1" applyBorder="1" applyAlignment="1">
      <alignment horizontal="center" vertical="center" wrapText="1"/>
      <protection/>
    </xf>
    <xf numFmtId="0" fontId="14" fillId="0" borderId="35" xfId="18" applyFont="1" applyBorder="1" applyAlignment="1">
      <alignment horizontal="right" vertical="center" wrapText="1"/>
      <protection/>
    </xf>
    <xf numFmtId="3" fontId="14" fillId="0" borderId="35" xfId="18" applyNumberFormat="1" applyFont="1" applyBorder="1" applyAlignment="1">
      <alignment horizontal="right" vertical="center" wrapText="1"/>
      <protection/>
    </xf>
    <xf numFmtId="3" fontId="14" fillId="0" borderId="35" xfId="18" applyNumberFormat="1" applyFont="1" applyBorder="1" applyAlignment="1">
      <alignment vertical="center" wrapText="1"/>
      <protection/>
    </xf>
    <xf numFmtId="3" fontId="14" fillId="0" borderId="16" xfId="18" applyNumberFormat="1" applyFont="1" applyBorder="1" applyAlignment="1">
      <alignment vertical="center" wrapText="1"/>
      <protection/>
    </xf>
    <xf numFmtId="176" fontId="14" fillId="0" borderId="16" xfId="18" applyNumberFormat="1" applyFont="1" applyBorder="1" applyAlignment="1">
      <alignment vertical="center" wrapText="1"/>
      <protection/>
    </xf>
    <xf numFmtId="3" fontId="14" fillId="0" borderId="39" xfId="18" applyNumberFormat="1" applyFont="1" applyBorder="1" applyAlignment="1">
      <alignment horizontal="right" vertical="center" wrapText="1"/>
      <protection/>
    </xf>
    <xf numFmtId="3" fontId="14" fillId="0" borderId="39" xfId="18" applyNumberFormat="1" applyFont="1" applyBorder="1" applyAlignment="1" quotePrefix="1">
      <alignment horizontal="right" vertical="center" wrapText="1"/>
      <protection/>
    </xf>
    <xf numFmtId="176" fontId="14" fillId="0" borderId="39" xfId="18" applyNumberFormat="1" applyFont="1" applyBorder="1" applyAlignment="1" quotePrefix="1">
      <alignment horizontal="right" vertical="center" wrapText="1"/>
      <protection/>
    </xf>
    <xf numFmtId="3" fontId="14" fillId="0" borderId="0" xfId="18" applyNumberFormat="1" applyFont="1" applyBorder="1" applyAlignment="1">
      <alignment horizontal="right" wrapText="1"/>
      <protection/>
    </xf>
    <xf numFmtId="180" fontId="14" fillId="0" borderId="16" xfId="18" applyNumberFormat="1" applyFont="1" applyBorder="1" applyAlignment="1">
      <alignment horizontal="right" wrapText="1"/>
      <protection/>
    </xf>
    <xf numFmtId="3" fontId="14" fillId="0" borderId="16" xfId="18" applyNumberFormat="1" applyFont="1" applyBorder="1" applyAlignment="1">
      <alignment horizontal="center" wrapText="1"/>
      <protection/>
    </xf>
    <xf numFmtId="0" fontId="14" fillId="0" borderId="16" xfId="18" applyFont="1" applyBorder="1" applyAlignment="1">
      <alignment vertical="center" wrapText="1"/>
      <protection/>
    </xf>
    <xf numFmtId="180" fontId="14" fillId="0" borderId="16" xfId="18" applyNumberFormat="1" applyFont="1" applyBorder="1" applyAlignment="1">
      <alignment vertical="center" wrapText="1"/>
      <protection/>
    </xf>
    <xf numFmtId="3" fontId="14" fillId="0" borderId="16" xfId="18" applyNumberFormat="1" applyFont="1" applyBorder="1" applyAlignment="1" quotePrefix="1">
      <alignment vertical="center" wrapText="1"/>
      <protection/>
    </xf>
    <xf numFmtId="0" fontId="14" fillId="0" borderId="39" xfId="18" applyFont="1" applyBorder="1" applyAlignment="1">
      <alignment vertical="center" wrapText="1"/>
      <protection/>
    </xf>
    <xf numFmtId="176" fontId="14" fillId="0" borderId="39" xfId="18" applyNumberFormat="1" applyFont="1" applyBorder="1" applyAlignment="1">
      <alignment vertical="center" wrapText="1"/>
      <protection/>
    </xf>
    <xf numFmtId="0" fontId="14" fillId="0" borderId="0" xfId="18" applyFont="1" applyAlignment="1">
      <alignment horizontal="center" vertical="center" wrapText="1"/>
      <protection/>
    </xf>
    <xf numFmtId="0" fontId="14" fillId="0" borderId="0" xfId="18" applyFont="1">
      <alignment/>
      <protection/>
    </xf>
    <xf numFmtId="0" fontId="13" fillId="0" borderId="0" xfId="0" applyNumberFormat="1" applyFont="1" applyFill="1" applyBorder="1" applyAlignment="1" applyProtection="1">
      <alignment/>
      <protection/>
    </xf>
    <xf numFmtId="0" fontId="0" fillId="0" borderId="45" xfId="0" applyBorder="1" applyAlignment="1">
      <alignment horizontal="right" vertical="center"/>
    </xf>
    <xf numFmtId="0" fontId="10" fillId="0" borderId="36" xfId="0" applyNumberFormat="1" applyFont="1" applyFill="1" applyBorder="1" applyAlignment="1" applyProtection="1">
      <alignment horizontal="center" vertical="center" wrapText="1"/>
      <protection/>
    </xf>
    <xf numFmtId="173" fontId="0" fillId="0" borderId="36" xfId="0" applyNumberFormat="1" applyBorder="1" applyAlignment="1">
      <alignment horizontal="right" vertical="center" wrapText="1"/>
    </xf>
    <xf numFmtId="3" fontId="0" fillId="0" borderId="36" xfId="0" applyNumberFormat="1" applyBorder="1" applyAlignment="1" quotePrefix="1">
      <alignment horizontal="right" vertical="center" wrapText="1"/>
    </xf>
    <xf numFmtId="0" fontId="0" fillId="0" borderId="36" xfId="0" applyBorder="1" applyAlignment="1" quotePrefix="1">
      <alignment horizontal="right" vertical="center" wrapText="1"/>
    </xf>
    <xf numFmtId="173" fontId="0" fillId="0" borderId="36" xfId="0" applyNumberFormat="1" applyBorder="1" applyAlignment="1" quotePrefix="1">
      <alignment horizontal="right" vertical="center" wrapText="1"/>
    </xf>
    <xf numFmtId="0" fontId="0" fillId="0" borderId="37" xfId="0" applyBorder="1" applyAlignment="1">
      <alignment/>
    </xf>
    <xf numFmtId="0" fontId="0" fillId="0" borderId="16" xfId="0" applyFont="1" applyBorder="1" applyAlignment="1">
      <alignment horizontal="left" vertical="center" wrapText="1"/>
    </xf>
    <xf numFmtId="0" fontId="19" fillId="0" borderId="36" xfId="0" applyFont="1" applyBorder="1" applyAlignment="1">
      <alignment horizontal="right" vertical="center" wrapText="1"/>
    </xf>
    <xf numFmtId="0" fontId="0" fillId="0" borderId="0" xfId="0" applyFill="1" applyBorder="1" applyAlignment="1">
      <alignment horizontal="left" vertical="center"/>
    </xf>
    <xf numFmtId="0" fontId="0" fillId="0" borderId="0" xfId="18" applyFont="1" applyAlignment="1">
      <alignment horizontal="right" vertical="center"/>
      <protection/>
    </xf>
    <xf numFmtId="0" fontId="9" fillId="0" borderId="0" xfId="18" applyFont="1" applyAlignment="1">
      <alignment vertical="center"/>
      <protection/>
    </xf>
    <xf numFmtId="0" fontId="7" fillId="0" borderId="0" xfId="0" applyFont="1" applyAlignment="1">
      <alignment horizontal="center"/>
    </xf>
    <xf numFmtId="0" fontId="0" fillId="0" borderId="0" xfId="0" applyAlignment="1">
      <alignment horizontal="right" vertical="center"/>
    </xf>
    <xf numFmtId="173" fontId="10" fillId="0" borderId="36" xfId="0" applyNumberFormat="1" applyFont="1" applyBorder="1" applyAlignment="1">
      <alignment horizontal="center" vertical="center" wrapText="1"/>
    </xf>
    <xf numFmtId="1" fontId="10" fillId="0" borderId="36" xfId="0" applyNumberFormat="1" applyFont="1" applyBorder="1" applyAlignment="1">
      <alignment horizontal="center" vertical="center"/>
    </xf>
    <xf numFmtId="173" fontId="11" fillId="0" borderId="36" xfId="0" applyNumberFormat="1" applyFont="1" applyBorder="1" applyAlignment="1">
      <alignment horizontal="right" vertical="center"/>
    </xf>
    <xf numFmtId="0" fontId="0" fillId="0" borderId="16" xfId="0" applyBorder="1" applyAlignment="1">
      <alignment horizontal="center" vertical="top"/>
    </xf>
    <xf numFmtId="0" fontId="24" fillId="0" borderId="20" xfId="0" applyFont="1" applyBorder="1" applyAlignment="1">
      <alignment horizontal="left" vertical="center"/>
    </xf>
    <xf numFmtId="0" fontId="24" fillId="0" borderId="0" xfId="0" applyFont="1" applyBorder="1" applyAlignment="1">
      <alignment horizontal="left" vertical="center" wrapText="1"/>
    </xf>
    <xf numFmtId="3" fontId="24" fillId="0" borderId="17" xfId="0" applyNumberFormat="1" applyFont="1" applyBorder="1" applyAlignment="1">
      <alignment horizontal="right" vertical="center" wrapText="1"/>
    </xf>
    <xf numFmtId="3" fontId="0" fillId="0" borderId="16" xfId="0" applyNumberFormat="1" applyBorder="1" applyAlignment="1">
      <alignment horizontal="right" vertical="center"/>
    </xf>
    <xf numFmtId="173" fontId="0" fillId="0" borderId="16" xfId="0" applyNumberFormat="1" applyBorder="1" applyAlignment="1">
      <alignment horizontal="right" vertical="center"/>
    </xf>
    <xf numFmtId="3" fontId="8" fillId="0" borderId="16" xfId="0" applyNumberFormat="1" applyFont="1" applyBorder="1" applyAlignment="1" quotePrefix="1">
      <alignment horizontal="right" vertical="center"/>
    </xf>
    <xf numFmtId="0" fontId="24" fillId="0" borderId="20" xfId="0" applyFont="1" applyBorder="1" applyAlignment="1">
      <alignment horizontal="center" vertical="center"/>
    </xf>
    <xf numFmtId="0" fontId="24" fillId="0" borderId="45" xfId="0" applyFont="1" applyBorder="1" applyAlignment="1">
      <alignment horizontal="left" vertical="center" wrapText="1"/>
    </xf>
    <xf numFmtId="3" fontId="0" fillId="0" borderId="16" xfId="0" applyNumberFormat="1" applyBorder="1" applyAlignment="1" quotePrefix="1">
      <alignment horizontal="right" vertical="center"/>
    </xf>
    <xf numFmtId="3" fontId="10" fillId="0" borderId="36" xfId="0" applyNumberFormat="1" applyFont="1" applyBorder="1" applyAlignment="1" quotePrefix="1">
      <alignment horizontal="center" vertical="center"/>
    </xf>
    <xf numFmtId="3" fontId="0" fillId="0" borderId="39" xfId="0" applyNumberFormat="1" applyBorder="1" applyAlignment="1" quotePrefix="1">
      <alignment horizontal="center" vertical="center"/>
    </xf>
    <xf numFmtId="0" fontId="0" fillId="0" borderId="16" xfId="0" applyBorder="1" applyAlignment="1" quotePrefix="1">
      <alignment horizontal="center" vertical="center"/>
    </xf>
    <xf numFmtId="0" fontId="0" fillId="0" borderId="39" xfId="0" applyBorder="1" applyAlignment="1" quotePrefix="1">
      <alignment horizontal="center" vertical="center"/>
    </xf>
    <xf numFmtId="0" fontId="12" fillId="0" borderId="0" xfId="0" applyFont="1" applyAlignment="1">
      <alignment horizontal="center" vertical="center"/>
    </xf>
    <xf numFmtId="0" fontId="0" fillId="0" borderId="0" xfId="0" applyAlignment="1">
      <alignment horizontal="left"/>
    </xf>
    <xf numFmtId="4" fontId="0" fillId="0" borderId="0" xfId="0" applyNumberFormat="1" applyAlignment="1">
      <alignment horizontal="right" vertical="center"/>
    </xf>
    <xf numFmtId="0" fontId="40" fillId="0" borderId="0" xfId="0" applyFont="1" applyAlignment="1">
      <alignment horizontal="center"/>
    </xf>
    <xf numFmtId="4" fontId="0" fillId="0" borderId="0" xfId="0" applyNumberFormat="1" applyAlignment="1">
      <alignment horizontal="right"/>
    </xf>
    <xf numFmtId="0" fontId="10" fillId="0" borderId="35" xfId="0" applyFont="1" applyBorder="1" applyAlignment="1">
      <alignment horizontal="center" vertical="center"/>
    </xf>
    <xf numFmtId="4" fontId="10" fillId="0" borderId="35" xfId="0" applyNumberFormat="1" applyFont="1" applyBorder="1" applyAlignment="1">
      <alignment horizontal="center" vertical="center" wrapText="1"/>
    </xf>
    <xf numFmtId="4" fontId="10" fillId="0" borderId="36" xfId="0" applyNumberFormat="1" applyFont="1" applyBorder="1" applyAlignment="1">
      <alignment horizontal="center" vertical="center" wrapText="1"/>
    </xf>
    <xf numFmtId="0" fontId="0" fillId="0" borderId="35" xfId="0" applyFont="1" applyBorder="1" applyAlignment="1">
      <alignment horizontal="left" vertical="center" wrapText="1"/>
    </xf>
    <xf numFmtId="3" fontId="10" fillId="0" borderId="36" xfId="0" applyNumberFormat="1" applyFont="1" applyBorder="1" applyAlignment="1">
      <alignment horizontal="center" vertical="center"/>
    </xf>
    <xf numFmtId="3" fontId="10" fillId="0" borderId="36" xfId="0" applyNumberFormat="1" applyFont="1" applyBorder="1" applyAlignment="1">
      <alignment horizontal="center"/>
    </xf>
    <xf numFmtId="0" fontId="10" fillId="0" borderId="36" xfId="0" applyFont="1" applyBorder="1" applyAlignment="1">
      <alignment horizontal="center"/>
    </xf>
    <xf numFmtId="3" fontId="7" fillId="0" borderId="36" xfId="0" applyNumberFormat="1" applyFont="1" applyBorder="1" applyAlignment="1">
      <alignment horizontal="right" vertical="center"/>
    </xf>
    <xf numFmtId="0" fontId="10" fillId="0" borderId="43" xfId="0" applyFont="1" applyBorder="1" applyAlignment="1">
      <alignment horizontal="center" vertical="center"/>
    </xf>
    <xf numFmtId="0" fontId="10" fillId="0" borderId="35" xfId="0" applyFont="1" applyBorder="1" applyAlignment="1" quotePrefix="1">
      <alignment horizontal="center" vertical="center"/>
    </xf>
    <xf numFmtId="3" fontId="10" fillId="0" borderId="36" xfId="0" applyNumberFormat="1" applyFont="1" applyBorder="1" applyAlignment="1">
      <alignment horizontal="right" vertical="center"/>
    </xf>
    <xf numFmtId="173" fontId="10" fillId="0" borderId="36" xfId="0" applyNumberFormat="1" applyFont="1" applyBorder="1" applyAlignment="1">
      <alignment horizontal="right" vertical="center"/>
    </xf>
    <xf numFmtId="0" fontId="10" fillId="0" borderId="16" xfId="0" applyFont="1" applyBorder="1" applyAlignment="1">
      <alignment horizontal="center" vertical="center"/>
    </xf>
    <xf numFmtId="0" fontId="8" fillId="0" borderId="42" xfId="0" applyFont="1" applyBorder="1" applyAlignment="1" quotePrefix="1">
      <alignment horizontal="center" vertical="center"/>
    </xf>
    <xf numFmtId="0" fontId="10" fillId="0" borderId="39" xfId="0" applyFont="1" applyBorder="1" applyAlignment="1">
      <alignment horizontal="center" vertical="center"/>
    </xf>
    <xf numFmtId="0" fontId="8" fillId="0" borderId="39" xfId="0" applyFont="1" applyBorder="1" applyAlignment="1" quotePrefix="1">
      <alignment horizontal="center" vertical="center"/>
    </xf>
    <xf numFmtId="0" fontId="8" fillId="0" borderId="37" xfId="0" applyFont="1" applyBorder="1" applyAlignment="1">
      <alignment horizontal="center" vertical="center"/>
    </xf>
    <xf numFmtId="0" fontId="0" fillId="0" borderId="20" xfId="0" applyBorder="1" applyAlignment="1">
      <alignment horizontal="center" vertical="center"/>
    </xf>
    <xf numFmtId="49" fontId="0" fillId="0" borderId="36" xfId="0" applyNumberFormat="1" applyBorder="1" applyAlignment="1">
      <alignment horizontal="center" vertical="center"/>
    </xf>
    <xf numFmtId="49" fontId="12" fillId="0" borderId="41" xfId="0" applyNumberFormat="1" applyFont="1" applyBorder="1" applyAlignment="1">
      <alignment horizontal="left" vertical="center" wrapText="1"/>
    </xf>
    <xf numFmtId="0" fontId="0" fillId="0" borderId="45" xfId="0" applyBorder="1" applyAlignment="1">
      <alignment horizontal="center" vertical="center"/>
    </xf>
    <xf numFmtId="49" fontId="12" fillId="0" borderId="46" xfId="0" applyNumberFormat="1" applyFont="1" applyBorder="1" applyAlignment="1">
      <alignment horizontal="left" vertical="center" wrapText="1"/>
    </xf>
    <xf numFmtId="49" fontId="8" fillId="0" borderId="36" xfId="0" applyNumberFormat="1" applyFont="1" applyBorder="1" applyAlignment="1">
      <alignment horizontal="center" vertical="center" wrapText="1"/>
    </xf>
    <xf numFmtId="0" fontId="0" fillId="0" borderId="0" xfId="0" applyBorder="1" applyAlignment="1">
      <alignment horizontal="center" vertical="center"/>
    </xf>
    <xf numFmtId="0" fontId="10" fillId="0" borderId="0" xfId="0" applyFont="1" applyBorder="1" applyAlignment="1" quotePrefix="1">
      <alignment horizontal="center" vertical="center"/>
    </xf>
    <xf numFmtId="0" fontId="10" fillId="0" borderId="40" xfId="0" applyFont="1" applyBorder="1" applyAlignment="1">
      <alignment horizontal="center" vertical="center"/>
    </xf>
    <xf numFmtId="0" fontId="8" fillId="0" borderId="36" xfId="0" applyFont="1" applyBorder="1" applyAlignment="1" quotePrefix="1">
      <alignment horizontal="center" vertical="center"/>
    </xf>
    <xf numFmtId="3" fontId="8" fillId="0" borderId="46" xfId="0" applyNumberFormat="1" applyFont="1" applyBorder="1" applyAlignment="1">
      <alignment horizontal="right" vertical="center"/>
    </xf>
    <xf numFmtId="0" fontId="8" fillId="0" borderId="35" xfId="0" applyFont="1" applyBorder="1" applyAlignment="1" quotePrefix="1">
      <alignment horizontal="center" vertical="center"/>
    </xf>
    <xf numFmtId="0" fontId="8" fillId="0" borderId="44" xfId="0" applyFont="1" applyBorder="1" applyAlignment="1">
      <alignment horizontal="center" vertical="center"/>
    </xf>
    <xf numFmtId="0" fontId="12" fillId="0" borderId="36" xfId="0" applyFont="1" applyBorder="1" applyAlignment="1">
      <alignment vertical="center" wrapText="1"/>
    </xf>
    <xf numFmtId="0" fontId="8" fillId="0" borderId="16" xfId="0" applyFont="1" applyBorder="1" applyAlignment="1" quotePrefix="1">
      <alignment horizontal="center" vertical="center"/>
    </xf>
    <xf numFmtId="0" fontId="12" fillId="0" borderId="36" xfId="0" applyFont="1" applyBorder="1" applyAlignment="1">
      <alignment vertical="center"/>
    </xf>
    <xf numFmtId="173" fontId="10" fillId="0" borderId="20" xfId="0" applyNumberFormat="1" applyFont="1" applyBorder="1" applyAlignment="1">
      <alignment horizontal="right" vertical="center"/>
    </xf>
    <xf numFmtId="0" fontId="0" fillId="0" borderId="46" xfId="0" applyFont="1" applyBorder="1" applyAlignment="1">
      <alignment vertical="center" wrapText="1"/>
    </xf>
    <xf numFmtId="0" fontId="8" fillId="0" borderId="37" xfId="0" applyFont="1" applyBorder="1" applyAlignment="1">
      <alignment horizontal="center" vertical="center" wrapText="1"/>
    </xf>
    <xf numFmtId="49" fontId="12" fillId="0" borderId="46" xfId="0" applyNumberFormat="1" applyFont="1" applyBorder="1" applyAlignment="1">
      <alignment horizontal="left" vertical="center" wrapText="1"/>
    </xf>
    <xf numFmtId="3" fontId="8" fillId="0" borderId="36" xfId="0" applyNumberFormat="1" applyFont="1" applyBorder="1" applyAlignment="1">
      <alignment horizontal="right" vertical="center"/>
    </xf>
    <xf numFmtId="49" fontId="8" fillId="0" borderId="39" xfId="0" applyNumberFormat="1" applyFont="1" applyBorder="1" applyAlignment="1">
      <alignment horizontal="center" vertical="center" wrapText="1"/>
    </xf>
    <xf numFmtId="49" fontId="8" fillId="0" borderId="39" xfId="0" applyNumberFormat="1" applyFont="1" applyBorder="1" applyAlignment="1">
      <alignment horizontal="center" vertical="center" wrapText="1"/>
    </xf>
    <xf numFmtId="3" fontId="8" fillId="0" borderId="39" xfId="0" applyNumberFormat="1" applyFont="1" applyBorder="1" applyAlignment="1">
      <alignment horizontal="right" vertical="center"/>
    </xf>
    <xf numFmtId="49" fontId="8" fillId="0" borderId="36" xfId="0" applyNumberFormat="1" applyFont="1" applyBorder="1" applyAlignment="1">
      <alignment horizontal="center" vertical="center" wrapText="1"/>
    </xf>
    <xf numFmtId="49" fontId="12" fillId="0" borderId="41" xfId="0" applyNumberFormat="1" applyFont="1" applyBorder="1" applyAlignment="1">
      <alignment horizontal="left" vertical="center" wrapText="1"/>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0" xfId="0" applyAlignment="1">
      <alignment horizontal="left" vertical="center"/>
    </xf>
    <xf numFmtId="3" fontId="0" fillId="0" borderId="35" xfId="0" applyNumberFormat="1" applyFont="1" applyBorder="1" applyAlignment="1">
      <alignment horizontal="right" vertical="center"/>
    </xf>
    <xf numFmtId="176" fontId="0" fillId="0" borderId="35" xfId="0" applyNumberFormat="1" applyFont="1" applyBorder="1" applyAlignment="1" quotePrefix="1">
      <alignment horizontal="right" vertical="center"/>
    </xf>
    <xf numFmtId="176" fontId="0" fillId="0" borderId="39" xfId="0" applyNumberFormat="1" applyBorder="1" applyAlignment="1">
      <alignment horizontal="right" vertical="center"/>
    </xf>
    <xf numFmtId="1" fontId="0" fillId="0" borderId="37" xfId="19" applyNumberFormat="1" applyFont="1" applyBorder="1" applyAlignment="1">
      <alignment horizontal="left" vertical="center" wrapText="1"/>
    </xf>
    <xf numFmtId="0" fontId="0" fillId="0" borderId="46" xfId="0" applyFont="1" applyBorder="1" applyAlignment="1">
      <alignment horizontal="center" vertical="center" wrapText="1"/>
    </xf>
    <xf numFmtId="0" fontId="0" fillId="0" borderId="44" xfId="0" applyFont="1" applyBorder="1" applyAlignment="1">
      <alignment horizontal="left" vertical="center"/>
    </xf>
    <xf numFmtId="0" fontId="0" fillId="0" borderId="46" xfId="0" applyFont="1" applyBorder="1" applyAlignment="1">
      <alignment horizontal="left" vertical="center"/>
    </xf>
    <xf numFmtId="0" fontId="0" fillId="0" borderId="46" xfId="0" applyFont="1" applyBorder="1" applyAlignment="1">
      <alignment horizontal="left" vertical="center" wrapText="1"/>
    </xf>
    <xf numFmtId="0" fontId="19" fillId="0" borderId="37" xfId="0" applyFont="1" applyBorder="1" applyAlignment="1">
      <alignment horizontal="center" vertical="center"/>
    </xf>
    <xf numFmtId="0" fontId="19" fillId="0" borderId="44" xfId="0" applyFont="1" applyBorder="1" applyAlignment="1">
      <alignment/>
    </xf>
    <xf numFmtId="0" fontId="0" fillId="0" borderId="3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4" xfId="0" applyBorder="1" applyAlignment="1">
      <alignment vertical="center" wrapText="1"/>
    </xf>
    <xf numFmtId="0" fontId="0" fillId="0" borderId="46" xfId="0" applyBorder="1" applyAlignment="1">
      <alignment vertical="center" wrapText="1"/>
    </xf>
    <xf numFmtId="2" fontId="0" fillId="0" borderId="37" xfId="0" applyNumberFormat="1" applyFont="1" applyBorder="1" applyAlignment="1">
      <alignment horizontal="left" vertical="center" wrapText="1"/>
    </xf>
    <xf numFmtId="2" fontId="0" fillId="0" borderId="44" xfId="0" applyNumberFormat="1" applyBorder="1" applyAlignment="1">
      <alignment horizontal="left" vertical="center" wrapText="1"/>
    </xf>
    <xf numFmtId="2" fontId="0" fillId="0" borderId="46" xfId="0" applyNumberFormat="1" applyBorder="1" applyAlignment="1">
      <alignment horizontal="left" vertical="center" wrapText="1"/>
    </xf>
    <xf numFmtId="0" fontId="0" fillId="0" borderId="37" xfId="0" applyFont="1" applyBorder="1" applyAlignment="1" quotePrefix="1">
      <alignment horizontal="left" vertical="center" wrapText="1"/>
    </xf>
    <xf numFmtId="0" fontId="0" fillId="0" borderId="37" xfId="0" applyFont="1" applyBorder="1" applyAlignment="1">
      <alignment horizontal="left" vertical="center"/>
    </xf>
    <xf numFmtId="0" fontId="0" fillId="0" borderId="39" xfId="0" applyBorder="1" applyAlignment="1">
      <alignment horizontal="center" vertical="center" wrapText="1"/>
    </xf>
    <xf numFmtId="0" fontId="0" fillId="0" borderId="44" xfId="0" applyBorder="1" applyAlignment="1">
      <alignment horizontal="left" vertical="center" wrapText="1"/>
    </xf>
    <xf numFmtId="0" fontId="0" fillId="0" borderId="46" xfId="0" applyBorder="1" applyAlignment="1">
      <alignment horizontal="left" vertical="center" wrapText="1"/>
    </xf>
    <xf numFmtId="0" fontId="0" fillId="0" borderId="35" xfId="0" applyFont="1" applyBorder="1" applyAlignment="1">
      <alignment horizontal="center" vertical="center"/>
    </xf>
    <xf numFmtId="0" fontId="0" fillId="0" borderId="16" xfId="0" applyFont="1" applyBorder="1" applyAlignment="1">
      <alignment horizontal="center" vertical="center"/>
    </xf>
    <xf numFmtId="0" fontId="0" fillId="0" borderId="39" xfId="0" applyFont="1" applyBorder="1" applyAlignment="1">
      <alignment horizontal="center" vertical="center"/>
    </xf>
    <xf numFmtId="49" fontId="0" fillId="0" borderId="3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43" xfId="0" applyFont="1" applyBorder="1" applyAlignment="1">
      <alignment horizontal="left" vertical="center" wrapText="1"/>
    </xf>
    <xf numFmtId="0" fontId="0" fillId="0" borderId="37" xfId="0" applyFont="1" applyBorder="1" applyAlignment="1">
      <alignment horizontal="left" vertical="center" wrapText="1"/>
    </xf>
    <xf numFmtId="0" fontId="0" fillId="0" borderId="44" xfId="0" applyFont="1" applyBorder="1" applyAlignment="1">
      <alignment horizontal="left" vertical="center" wrapText="1"/>
    </xf>
    <xf numFmtId="0" fontId="0" fillId="0" borderId="16" xfId="0" applyBorder="1" applyAlignment="1">
      <alignment/>
    </xf>
    <xf numFmtId="49" fontId="19" fillId="0" borderId="0" xfId="0" applyNumberFormat="1" applyFont="1" applyAlignment="1">
      <alignment horizontal="center" wrapText="1"/>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Border="1" applyAlignment="1">
      <alignment horizontal="left" wrapText="1"/>
    </xf>
    <xf numFmtId="0" fontId="0" fillId="0" borderId="46" xfId="0" applyBorder="1" applyAlignment="1">
      <alignment horizontal="left" wrapText="1"/>
    </xf>
    <xf numFmtId="0" fontId="19" fillId="0" borderId="35" xfId="0" applyFont="1" applyBorder="1" applyAlignment="1">
      <alignment horizontal="center"/>
    </xf>
    <xf numFmtId="0" fontId="19" fillId="0" borderId="43" xfId="0" applyFont="1" applyBorder="1" applyAlignment="1">
      <alignment horizontal="center" vertical="center" wrapText="1"/>
    </xf>
    <xf numFmtId="0" fontId="19" fillId="0" borderId="0" xfId="0" applyFont="1" applyAlignment="1">
      <alignment horizontal="left" wrapText="1"/>
    </xf>
    <xf numFmtId="0" fontId="19" fillId="0" borderId="36" xfId="0" applyFont="1" applyBorder="1" applyAlignment="1">
      <alignment horizontal="center" vertical="center"/>
    </xf>
    <xf numFmtId="0" fontId="19" fillId="0" borderId="37" xfId="0" applyFont="1" applyBorder="1" applyAlignment="1">
      <alignment horizontal="center" vertical="center"/>
    </xf>
    <xf numFmtId="3" fontId="19" fillId="0" borderId="36" xfId="0" applyNumberFormat="1" applyFont="1" applyBorder="1" applyAlignment="1">
      <alignment horizontal="right" vertical="center"/>
    </xf>
    <xf numFmtId="173" fontId="19" fillId="0" borderId="36" xfId="0" applyNumberFormat="1" applyFont="1" applyBorder="1" applyAlignment="1">
      <alignment horizontal="center" vertical="center"/>
    </xf>
    <xf numFmtId="0" fontId="19" fillId="0" borderId="35" xfId="0" applyFont="1" applyBorder="1" applyAlignment="1">
      <alignment horizontal="center" vertical="center"/>
    </xf>
    <xf numFmtId="3" fontId="0" fillId="0" borderId="36" xfId="0" applyNumberFormat="1" applyFont="1" applyBorder="1" applyAlignment="1">
      <alignment horizontal="right" vertical="center"/>
    </xf>
    <xf numFmtId="0" fontId="0" fillId="0" borderId="16" xfId="0" applyFont="1" applyBorder="1" applyAlignment="1">
      <alignment vertical="center"/>
    </xf>
    <xf numFmtId="0" fontId="0" fillId="0" borderId="20" xfId="0" applyFont="1" applyBorder="1" applyAlignment="1">
      <alignment horizontal="center" vertical="center"/>
    </xf>
    <xf numFmtId="0" fontId="0" fillId="0" borderId="16" xfId="0" applyFont="1" applyBorder="1" applyAlignment="1">
      <alignment horizontal="center" vertical="center"/>
    </xf>
    <xf numFmtId="49" fontId="0" fillId="0" borderId="46" xfId="20" applyNumberFormat="1" applyFont="1" applyBorder="1" applyAlignment="1">
      <alignment horizontal="center" vertical="center"/>
    </xf>
    <xf numFmtId="0" fontId="14" fillId="0" borderId="37" xfId="0" applyFont="1" applyBorder="1" applyAlignment="1">
      <alignment vertical="center" wrapText="1"/>
    </xf>
    <xf numFmtId="49" fontId="0" fillId="0" borderId="46"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37" xfId="0" applyNumberFormat="1" applyFont="1" applyBorder="1" applyAlignment="1" quotePrefix="1">
      <alignment horizontal="center" vertical="center"/>
    </xf>
    <xf numFmtId="0" fontId="14" fillId="0" borderId="36" xfId="0" applyFont="1" applyBorder="1" applyAlignment="1">
      <alignment vertical="center" wrapText="1"/>
    </xf>
    <xf numFmtId="49" fontId="0" fillId="0" borderId="35" xfId="0" applyNumberFormat="1" applyFont="1" applyBorder="1" applyAlignment="1">
      <alignment horizontal="center" vertical="center"/>
    </xf>
    <xf numFmtId="3" fontId="0" fillId="0" borderId="36" xfId="0" applyNumberFormat="1" applyFont="1" applyBorder="1" applyAlignment="1" quotePrefix="1">
      <alignment horizontal="right" vertical="center"/>
    </xf>
    <xf numFmtId="173" fontId="0" fillId="0" borderId="36" xfId="0" applyNumberFormat="1" applyFont="1" applyBorder="1" applyAlignment="1" quotePrefix="1">
      <alignment horizontal="center" vertical="center"/>
    </xf>
    <xf numFmtId="0" fontId="0" fillId="0" borderId="39" xfId="0" applyFont="1" applyBorder="1" applyAlignment="1">
      <alignment horizontal="center" vertical="center"/>
    </xf>
    <xf numFmtId="49" fontId="0" fillId="0" borderId="39"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41" xfId="0" applyNumberFormat="1" applyFont="1" applyBorder="1" applyAlignment="1">
      <alignment horizontal="center" vertical="center"/>
    </xf>
    <xf numFmtId="0" fontId="19" fillId="0" borderId="37" xfId="0" applyFont="1" applyBorder="1" applyAlignment="1">
      <alignment horizontal="center" vertical="center" wrapText="1"/>
    </xf>
    <xf numFmtId="0" fontId="0" fillId="0" borderId="46" xfId="0" applyFont="1" applyBorder="1" applyAlignment="1">
      <alignment horizontal="center" vertical="center"/>
    </xf>
    <xf numFmtId="0" fontId="14" fillId="0" borderId="40" xfId="0" applyFont="1" applyBorder="1" applyAlignment="1">
      <alignment vertical="center" wrapText="1"/>
    </xf>
    <xf numFmtId="3" fontId="0" fillId="0" borderId="39" xfId="0" applyNumberFormat="1" applyFont="1" applyBorder="1" applyAlignment="1">
      <alignment horizontal="right" vertical="center"/>
    </xf>
    <xf numFmtId="173" fontId="0" fillId="0" borderId="39" xfId="0" applyNumberFormat="1" applyFont="1" applyBorder="1" applyAlignment="1">
      <alignment horizontal="center" vertical="center"/>
    </xf>
    <xf numFmtId="0" fontId="0" fillId="0" borderId="20" xfId="0" applyBorder="1" applyAlignment="1">
      <alignment vertical="center"/>
    </xf>
    <xf numFmtId="49" fontId="0" fillId="0" borderId="17" xfId="0" applyNumberFormat="1" applyFont="1" applyBorder="1" applyAlignment="1">
      <alignment horizontal="center" vertical="center"/>
    </xf>
    <xf numFmtId="0" fontId="14" fillId="0" borderId="16" xfId="0" applyFont="1" applyBorder="1" applyAlignment="1">
      <alignment vertical="center" wrapText="1"/>
    </xf>
    <xf numFmtId="3" fontId="0" fillId="0" borderId="39" xfId="0" applyNumberFormat="1" applyFont="1" applyBorder="1" applyAlignment="1" quotePrefix="1">
      <alignment horizontal="right" vertical="center"/>
    </xf>
    <xf numFmtId="179" fontId="0" fillId="0" borderId="36" xfId="0" applyNumberFormat="1" applyFont="1" applyBorder="1" applyAlignment="1">
      <alignment horizontal="right" vertical="center"/>
    </xf>
    <xf numFmtId="49" fontId="0" fillId="0" borderId="43"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14" fillId="0" borderId="38" xfId="0" applyFont="1" applyBorder="1" applyAlignment="1">
      <alignment vertical="center" wrapText="1"/>
    </xf>
    <xf numFmtId="49" fontId="0" fillId="0" borderId="39" xfId="0" applyNumberFormat="1" applyFont="1" applyBorder="1" applyAlignment="1">
      <alignment vertical="center"/>
    </xf>
    <xf numFmtId="0" fontId="14" fillId="0" borderId="36" xfId="0" applyFont="1" applyFill="1" applyBorder="1" applyAlignment="1">
      <alignment vertical="center" wrapText="1"/>
    </xf>
    <xf numFmtId="0" fontId="14" fillId="0" borderId="39" xfId="0" applyFont="1" applyBorder="1" applyAlignment="1">
      <alignment vertical="center"/>
    </xf>
    <xf numFmtId="0" fontId="14" fillId="0" borderId="36" xfId="0" applyFont="1" applyBorder="1" applyAlignment="1">
      <alignment vertical="center"/>
    </xf>
    <xf numFmtId="0" fontId="14" fillId="0" borderId="41" xfId="0" applyFont="1" applyBorder="1" applyAlignment="1">
      <alignment vertical="center"/>
    </xf>
    <xf numFmtId="3" fontId="0" fillId="0" borderId="39" xfId="0" applyNumberFormat="1" applyFont="1" applyBorder="1" applyAlignment="1">
      <alignment horizontal="center" vertical="center"/>
    </xf>
    <xf numFmtId="0" fontId="14" fillId="0" borderId="46" xfId="0" applyFont="1" applyBorder="1" applyAlignment="1">
      <alignment horizontal="left" vertical="center" wrapText="1"/>
    </xf>
    <xf numFmtId="49" fontId="0" fillId="0" borderId="35" xfId="0" applyNumberFormat="1" applyFont="1" applyBorder="1" applyAlignment="1">
      <alignment horizontal="center" vertical="center" wrapText="1"/>
    </xf>
    <xf numFmtId="0" fontId="14" fillId="0" borderId="38" xfId="0" applyFont="1" applyBorder="1" applyAlignment="1">
      <alignment horizontal="left" vertical="center" wrapText="1"/>
    </xf>
    <xf numFmtId="49" fontId="0" fillId="0" borderId="36"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0" fontId="14" fillId="0" borderId="41" xfId="0" applyFont="1" applyBorder="1" applyAlignment="1">
      <alignment horizontal="left" vertical="center" wrapText="1"/>
    </xf>
    <xf numFmtId="49" fontId="0" fillId="0" borderId="16"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0" fillId="0" borderId="37" xfId="0" applyBorder="1" applyAlignment="1">
      <alignment horizontal="center" vertical="center"/>
    </xf>
    <xf numFmtId="0" fontId="14" fillId="0" borderId="16" xfId="0" applyFont="1" applyBorder="1" applyAlignment="1">
      <alignment horizontal="left" vertical="center" wrapText="1"/>
    </xf>
    <xf numFmtId="49" fontId="0" fillId="0" borderId="35"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14" fillId="0" borderId="46" xfId="0" applyFont="1" applyFill="1" applyBorder="1" applyAlignment="1">
      <alignment horizontal="left" vertical="center"/>
    </xf>
    <xf numFmtId="0" fontId="0" fillId="0" borderId="46" xfId="0" applyBorder="1" applyAlignment="1">
      <alignment horizontal="left"/>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wrapText="1"/>
    </xf>
    <xf numFmtId="0" fontId="19" fillId="0" borderId="37" xfId="0" applyFont="1" applyBorder="1" applyAlignment="1">
      <alignment vertical="center"/>
    </xf>
    <xf numFmtId="0" fontId="0" fillId="0" borderId="46" xfId="0" applyFont="1" applyBorder="1" applyAlignment="1">
      <alignment/>
    </xf>
    <xf numFmtId="0" fontId="0" fillId="0" borderId="37" xfId="0" applyFont="1" applyBorder="1" applyAlignment="1">
      <alignment horizontal="left" vertical="center" wrapText="1"/>
    </xf>
    <xf numFmtId="0" fontId="0" fillId="0" borderId="44" xfId="0" applyBorder="1" applyAlignment="1">
      <alignment horizontal="left" vertical="center"/>
    </xf>
    <xf numFmtId="0" fontId="0" fillId="0" borderId="46" xfId="0" applyBorder="1" applyAlignment="1">
      <alignment horizontal="left" vertical="center"/>
    </xf>
    <xf numFmtId="0" fontId="0" fillId="0" borderId="44" xfId="0" applyBorder="1" applyAlignment="1">
      <alignment horizontal="left"/>
    </xf>
    <xf numFmtId="3" fontId="19" fillId="0" borderId="16" xfId="0" applyNumberFormat="1" applyFont="1" applyBorder="1" applyAlignment="1">
      <alignment horizontal="center" vertical="center" wrapText="1"/>
    </xf>
    <xf numFmtId="3" fontId="19" fillId="0" borderId="39" xfId="0" applyNumberFormat="1" applyFont="1" applyBorder="1" applyAlignment="1">
      <alignment horizontal="center" vertical="center" wrapText="1"/>
    </xf>
    <xf numFmtId="176" fontId="19" fillId="0" borderId="35" xfId="0" applyNumberFormat="1" applyFont="1" applyBorder="1" applyAlignment="1">
      <alignment horizontal="center" vertical="center" wrapText="1"/>
    </xf>
    <xf numFmtId="176" fontId="19" fillId="0" borderId="16" xfId="0" applyNumberFormat="1" applyFont="1" applyBorder="1" applyAlignment="1">
      <alignment horizontal="center" vertical="center" wrapText="1"/>
    </xf>
    <xf numFmtId="176" fontId="19" fillId="0" borderId="39" xfId="0" applyNumberFormat="1" applyFont="1" applyBorder="1" applyAlignment="1">
      <alignment horizontal="center" vertical="center" wrapText="1"/>
    </xf>
    <xf numFmtId="0" fontId="18" fillId="0" borderId="35" xfId="0" applyFont="1" applyBorder="1" applyAlignment="1">
      <alignment horizontal="center" vertical="center" wrapText="1"/>
    </xf>
    <xf numFmtId="0" fontId="9" fillId="0" borderId="36" xfId="0" applyFont="1" applyBorder="1" applyAlignment="1">
      <alignment horizontal="center" vertical="center"/>
    </xf>
    <xf numFmtId="0" fontId="18"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38" xfId="0" applyFont="1" applyBorder="1" applyAlignment="1">
      <alignment horizontal="center" vertical="center" wrapText="1"/>
    </xf>
    <xf numFmtId="3" fontId="19" fillId="0" borderId="35" xfId="0" applyNumberFormat="1" applyFont="1" applyBorder="1" applyAlignment="1">
      <alignment horizontal="center" vertical="center" wrapText="1"/>
    </xf>
    <xf numFmtId="173" fontId="15" fillId="0" borderId="39" xfId="0" applyNumberFormat="1" applyFont="1" applyBorder="1" applyAlignment="1">
      <alignment horizontal="center" vertical="center"/>
    </xf>
    <xf numFmtId="0" fontId="8" fillId="0" borderId="0" xfId="0" applyFont="1" applyAlignment="1">
      <alignment/>
    </xf>
    <xf numFmtId="0" fontId="7"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0" fillId="0" borderId="0" xfId="0" applyFont="1" applyAlignment="1">
      <alignment horizontal="center" vertical="center"/>
    </xf>
    <xf numFmtId="0" fontId="9" fillId="0" borderId="0" xfId="0" applyFont="1" applyAlignment="1">
      <alignment horizontal="left" vertical="center"/>
    </xf>
    <xf numFmtId="0" fontId="18" fillId="0" borderId="36" xfId="0" applyFont="1" applyBorder="1" applyAlignment="1">
      <alignment horizontal="center" vertical="center" wrapText="1"/>
    </xf>
    <xf numFmtId="173" fontId="0" fillId="0" borderId="35" xfId="0" applyNumberFormat="1" applyBorder="1" applyAlignment="1">
      <alignment horizontal="right" vertical="center"/>
    </xf>
    <xf numFmtId="173" fontId="0" fillId="0" borderId="39" xfId="0" applyNumberFormat="1" applyBorder="1" applyAlignment="1">
      <alignment horizontal="right" vertical="center"/>
    </xf>
    <xf numFmtId="3" fontId="8" fillId="0" borderId="35" xfId="0" applyNumberFormat="1" applyFont="1" applyFill="1" applyBorder="1" applyAlignment="1" applyProtection="1">
      <alignment horizontal="right" vertical="center"/>
      <protection/>
    </xf>
    <xf numFmtId="3" fontId="8" fillId="0" borderId="39" xfId="0" applyNumberFormat="1" applyFont="1" applyFill="1" applyBorder="1" applyAlignment="1" applyProtection="1">
      <alignment horizontal="right" vertical="center"/>
      <protection/>
    </xf>
    <xf numFmtId="0" fontId="0" fillId="0" borderId="39" xfId="0" applyBorder="1" applyAlignment="1">
      <alignment horizontal="center" vertical="center"/>
    </xf>
    <xf numFmtId="3" fontId="15" fillId="0" borderId="35" xfId="0" applyNumberFormat="1" applyFont="1" applyFill="1" applyBorder="1" applyAlignment="1" applyProtection="1" quotePrefix="1">
      <alignment horizontal="center" vertical="center"/>
      <protection/>
    </xf>
    <xf numFmtId="0" fontId="15" fillId="0" borderId="39" xfId="0" applyFont="1" applyBorder="1" applyAlignment="1">
      <alignment horizontal="center" vertical="center"/>
    </xf>
    <xf numFmtId="3" fontId="15" fillId="0" borderId="35" xfId="0" applyNumberFormat="1" applyFont="1" applyBorder="1" applyAlignment="1" quotePrefix="1">
      <alignment horizontal="center" vertical="center"/>
    </xf>
    <xf numFmtId="3" fontId="15" fillId="0" borderId="39" xfId="0" applyNumberFormat="1" applyFont="1" applyBorder="1" applyAlignment="1">
      <alignment horizontal="center" vertical="center"/>
    </xf>
    <xf numFmtId="173" fontId="15" fillId="0" borderId="35" xfId="0" applyNumberFormat="1" applyFont="1" applyBorder="1" applyAlignment="1" quotePrefix="1">
      <alignment horizontal="center" vertical="center"/>
    </xf>
    <xf numFmtId="0" fontId="8" fillId="0" borderId="16" xfId="0" applyFont="1" applyBorder="1" applyAlignment="1">
      <alignment horizontal="center" vertical="center"/>
    </xf>
    <xf numFmtId="3" fontId="8" fillId="0" borderId="35" xfId="0" applyNumberFormat="1" applyFont="1" applyBorder="1" applyAlignment="1">
      <alignment vertical="center"/>
    </xf>
    <xf numFmtId="3" fontId="8" fillId="0" borderId="16" xfId="0" applyNumberFormat="1" applyFont="1" applyBorder="1" applyAlignment="1">
      <alignment vertical="center"/>
    </xf>
    <xf numFmtId="0" fontId="8" fillId="0" borderId="20" xfId="0" applyFont="1" applyBorder="1" applyAlignment="1" quotePrefix="1">
      <alignment horizontal="left" vertical="center" wrapText="1"/>
    </xf>
    <xf numFmtId="0" fontId="8" fillId="0" borderId="39" xfId="0" applyFont="1" applyBorder="1" applyAlignment="1" quotePrefix="1">
      <alignment horizontal="left" vertical="center" wrapText="1"/>
    </xf>
    <xf numFmtId="0" fontId="8" fillId="0" borderId="39" xfId="0" applyFont="1" applyBorder="1" applyAlignment="1">
      <alignment horizontal="left" vertical="center" wrapText="1"/>
    </xf>
    <xf numFmtId="0" fontId="7"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10" fillId="0" borderId="37" xfId="0" applyNumberFormat="1" applyFont="1" applyFill="1" applyBorder="1" applyAlignment="1" applyProtection="1">
      <alignment horizontal="center" vertical="center"/>
      <protection/>
    </xf>
    <xf numFmtId="0" fontId="0" fillId="0" borderId="44" xfId="0" applyBorder="1" applyAlignment="1">
      <alignment horizontal="center" vertical="center"/>
    </xf>
    <xf numFmtId="0" fontId="10" fillId="0" borderId="37" xfId="0" applyNumberFormat="1" applyFont="1" applyFill="1" applyBorder="1" applyAlignment="1" applyProtection="1">
      <alignment horizontal="center" vertical="center"/>
      <protection/>
    </xf>
    <xf numFmtId="0" fontId="10" fillId="0" borderId="44" xfId="0" applyFont="1" applyBorder="1" applyAlignment="1">
      <alignment horizontal="center" vertical="center"/>
    </xf>
    <xf numFmtId="0" fontId="8" fillId="0" borderId="35"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protection/>
    </xf>
    <xf numFmtId="3" fontId="8" fillId="0" borderId="35" xfId="0" applyNumberFormat="1" applyFont="1" applyFill="1" applyBorder="1" applyAlignment="1" applyProtection="1">
      <alignment horizontal="right" vertical="center"/>
      <protection/>
    </xf>
    <xf numFmtId="0" fontId="0" fillId="0" borderId="39" xfId="0" applyBorder="1" applyAlignment="1">
      <alignment horizontal="right" vertical="center"/>
    </xf>
    <xf numFmtId="3" fontId="0" fillId="0" borderId="35" xfId="0" applyNumberFormat="1" applyBorder="1" applyAlignment="1">
      <alignment horizontal="right" vertical="center"/>
    </xf>
    <xf numFmtId="3" fontId="0" fillId="0" borderId="39" xfId="0" applyNumberFormat="1" applyBorder="1" applyAlignment="1">
      <alignment horizontal="right" vertical="center"/>
    </xf>
    <xf numFmtId="0" fontId="8" fillId="0" borderId="39" xfId="0" applyFont="1" applyBorder="1" applyAlignment="1">
      <alignment horizontal="right" vertical="center" wrapText="1"/>
    </xf>
    <xf numFmtId="3" fontId="8" fillId="0" borderId="39" xfId="0" applyNumberFormat="1" applyFont="1" applyBorder="1" applyAlignment="1">
      <alignment horizontal="right" vertical="center"/>
    </xf>
    <xf numFmtId="0" fontId="8" fillId="0" borderId="45" xfId="0" applyFont="1" applyBorder="1" applyAlignment="1" quotePrefix="1">
      <alignment horizontal="left" vertical="center" wrapText="1"/>
    </xf>
    <xf numFmtId="0" fontId="10" fillId="0" borderId="37" xfId="0" applyFont="1" applyBorder="1" applyAlignment="1">
      <alignment horizontal="left" vertical="center"/>
    </xf>
    <xf numFmtId="0" fontId="10" fillId="0" borderId="44" xfId="0" applyFont="1" applyBorder="1" applyAlignment="1">
      <alignment horizontal="left" vertical="center"/>
    </xf>
    <xf numFmtId="0" fontId="10" fillId="0" borderId="46" xfId="0" applyFont="1" applyBorder="1" applyAlignment="1">
      <alignment horizontal="left" vertical="center"/>
    </xf>
    <xf numFmtId="0" fontId="0" fillId="0" borderId="42" xfId="0" applyBorder="1" applyAlignment="1">
      <alignment horizontal="left" vertical="center" wrapText="1"/>
    </xf>
    <xf numFmtId="0" fontId="0" fillId="0" borderId="38" xfId="0" applyBorder="1" applyAlignment="1">
      <alignment horizontal="left" vertical="center" wrapText="1"/>
    </xf>
    <xf numFmtId="0" fontId="0" fillId="0" borderId="45" xfId="0" applyBorder="1" applyAlignment="1">
      <alignment horizontal="left" vertical="center" wrapText="1"/>
    </xf>
    <xf numFmtId="0" fontId="0" fillId="0" borderId="41" xfId="0" applyBorder="1" applyAlignment="1">
      <alignment horizontal="left" vertical="center" wrapText="1"/>
    </xf>
    <xf numFmtId="0" fontId="8" fillId="0" borderId="16" xfId="0" applyFont="1" applyBorder="1" applyAlignment="1" quotePrefix="1">
      <alignment horizontal="left" vertical="center" wrapText="1"/>
    </xf>
    <xf numFmtId="0" fontId="8" fillId="0" borderId="16" xfId="0" applyFont="1" applyBorder="1" applyAlignment="1">
      <alignment horizontal="left" vertical="center" wrapText="1"/>
    </xf>
    <xf numFmtId="0" fontId="8" fillId="0" borderId="35" xfId="0" applyFont="1" applyBorder="1" applyAlignment="1">
      <alignment horizontal="center" vertical="center"/>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40" xfId="0" applyFont="1" applyBorder="1" applyAlignment="1" quotePrefix="1">
      <alignment horizontal="left" vertical="center" wrapText="1"/>
    </xf>
    <xf numFmtId="0" fontId="8" fillId="0" borderId="45" xfId="0" applyFont="1" applyBorder="1" applyAlignment="1">
      <alignment horizontal="left" vertical="center" wrapText="1"/>
    </xf>
    <xf numFmtId="0" fontId="8" fillId="0" borderId="41" xfId="0" applyFont="1" applyBorder="1" applyAlignment="1">
      <alignment horizontal="left" vertical="center" wrapText="1"/>
    </xf>
    <xf numFmtId="3" fontId="8" fillId="0" borderId="35" xfId="0" applyNumberFormat="1" applyFont="1" applyBorder="1" applyAlignment="1">
      <alignment horizontal="right" vertical="center" wrapText="1"/>
    </xf>
    <xf numFmtId="3" fontId="8" fillId="0" borderId="16" xfId="0" applyNumberFormat="1" applyFont="1" applyBorder="1" applyAlignment="1">
      <alignment horizontal="right" vertical="center" wrapText="1"/>
    </xf>
    <xf numFmtId="3" fontId="8" fillId="0" borderId="16" xfId="0" applyNumberFormat="1" applyFont="1" applyBorder="1" applyAlignment="1">
      <alignment horizontal="right" vertical="center"/>
    </xf>
    <xf numFmtId="0" fontId="8" fillId="0" borderId="39" xfId="0" applyFont="1" applyBorder="1" applyAlignment="1">
      <alignment horizontal="right" vertical="center"/>
    </xf>
    <xf numFmtId="0" fontId="8" fillId="0" borderId="16" xfId="0" applyFont="1" applyBorder="1" applyAlignment="1">
      <alignment horizontal="right" vertical="center"/>
    </xf>
    <xf numFmtId="173" fontId="8" fillId="0" borderId="35" xfId="0" applyNumberFormat="1" applyFont="1" applyBorder="1" applyAlignment="1">
      <alignment vertical="center"/>
    </xf>
    <xf numFmtId="173" fontId="8" fillId="0" borderId="16" xfId="0" applyNumberFormat="1" applyFont="1" applyBorder="1" applyAlignment="1">
      <alignment vertical="center"/>
    </xf>
    <xf numFmtId="173" fontId="8" fillId="0" borderId="39" xfId="0" applyNumberFormat="1" applyFont="1" applyBorder="1" applyAlignment="1">
      <alignment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7" fillId="0" borderId="37" xfId="0" applyFont="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10" fillId="0" borderId="37" xfId="0" applyFont="1" applyBorder="1" applyAlignment="1">
      <alignment horizontal="left" vertical="center" wrapText="1"/>
    </xf>
    <xf numFmtId="0" fontId="8" fillId="0" borderId="44" xfId="0" applyFont="1" applyBorder="1" applyAlignment="1">
      <alignment wrapText="1"/>
    </xf>
    <xf numFmtId="0" fontId="8" fillId="0" borderId="46" xfId="0" applyFont="1" applyBorder="1" applyAlignment="1">
      <alignment wrapText="1"/>
    </xf>
    <xf numFmtId="0" fontId="8" fillId="0" borderId="37" xfId="0" applyFont="1" applyBorder="1" applyAlignment="1">
      <alignment horizontal="left" vertical="center"/>
    </xf>
    <xf numFmtId="0" fontId="8" fillId="0" borderId="44" xfId="0" applyFont="1" applyBorder="1" applyAlignment="1">
      <alignment horizontal="left" vertical="center"/>
    </xf>
    <xf numFmtId="0" fontId="8" fillId="0" borderId="46" xfId="0" applyFont="1" applyBorder="1" applyAlignment="1">
      <alignment horizontal="left" vertical="center"/>
    </xf>
    <xf numFmtId="0" fontId="8" fillId="0" borderId="43" xfId="0" applyFont="1" applyBorder="1" applyAlignment="1">
      <alignment horizontal="left" vertical="center" wrapText="1"/>
    </xf>
    <xf numFmtId="0" fontId="8" fillId="0" borderId="42" xfId="0" applyFont="1" applyBorder="1" applyAlignment="1">
      <alignment horizontal="left" vertical="center" wrapText="1"/>
    </xf>
    <xf numFmtId="0" fontId="8" fillId="0" borderId="38" xfId="0" applyFont="1" applyBorder="1" applyAlignment="1">
      <alignment horizontal="left" vertical="center" wrapText="1"/>
    </xf>
    <xf numFmtId="3" fontId="8" fillId="0" borderId="35" xfId="0" applyNumberFormat="1" applyFont="1" applyBorder="1" applyAlignment="1">
      <alignment horizontal="right" vertical="center"/>
    </xf>
    <xf numFmtId="0" fontId="1" fillId="0" borderId="0" xfId="0" applyAlignment="1">
      <alignment horizontal="center"/>
    </xf>
    <xf numFmtId="0" fontId="1" fillId="0" borderId="0" xfId="0" applyFont="1" applyAlignment="1">
      <alignment horizontal="center"/>
    </xf>
    <xf numFmtId="2" fontId="7" fillId="0" borderId="0" xfId="0" applyNumberFormat="1" applyFont="1" applyAlignment="1">
      <alignment horizontal="center" vertical="center"/>
    </xf>
    <xf numFmtId="2" fontId="0" fillId="0" borderId="0" xfId="0" applyNumberFormat="1" applyAlignment="1">
      <alignment/>
    </xf>
    <xf numFmtId="0" fontId="7" fillId="0" borderId="0" xfId="0" applyFont="1" applyAlignment="1">
      <alignment horizontal="center" vertical="center"/>
    </xf>
    <xf numFmtId="0" fontId="0" fillId="0" borderId="0" xfId="0" applyAlignment="1">
      <alignment/>
    </xf>
    <xf numFmtId="0" fontId="10" fillId="0" borderId="37" xfId="0" applyFont="1" applyBorder="1" applyAlignment="1">
      <alignment horizontal="center"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1" xfId="0" applyFont="1" applyBorder="1" applyAlignment="1">
      <alignment horizontal="left" vertical="center"/>
    </xf>
    <xf numFmtId="0" fontId="5" fillId="0" borderId="61"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8" fillId="0" borderId="0" xfId="0" applyNumberFormat="1" applyFont="1" applyFill="1" applyBorder="1" applyAlignment="1" applyProtection="1">
      <alignment horizontal="right"/>
      <protection/>
    </xf>
    <xf numFmtId="0" fontId="5" fillId="0" borderId="11" xfId="0" applyFont="1" applyBorder="1" applyAlignment="1">
      <alignment horizontal="left" vertical="center" wrapText="1"/>
    </xf>
    <xf numFmtId="0" fontId="5" fillId="0" borderId="2" xfId="0" applyBorder="1" applyAlignment="1">
      <alignment horizontal="left" vertical="center" wrapText="1"/>
    </xf>
    <xf numFmtId="0" fontId="3" fillId="0" borderId="2" xfId="0" applyAlignment="1">
      <alignment horizontal="left" vertical="center"/>
    </xf>
    <xf numFmtId="0" fontId="4" fillId="0" borderId="2" xfId="0" applyFont="1" applyAlignment="1">
      <alignment horizontal="center" vertical="center"/>
    </xf>
    <xf numFmtId="0" fontId="4" fillId="0" borderId="2" xfId="0" applyAlignment="1">
      <alignment horizontal="center" vertical="center"/>
    </xf>
    <xf numFmtId="49" fontId="3" fillId="0" borderId="1" xfId="0" applyAlignment="1">
      <alignment horizontal="left" vertical="center"/>
    </xf>
    <xf numFmtId="0" fontId="5" fillId="0" borderId="62"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10" fillId="0" borderId="35" xfId="0" applyFont="1" applyBorder="1" applyAlignment="1">
      <alignment horizontal="center" vertical="center" wrapText="1"/>
    </xf>
    <xf numFmtId="0" fontId="10" fillId="0" borderId="46" xfId="0" applyFont="1" applyBorder="1" applyAlignment="1">
      <alignment horizontal="center" vertical="center"/>
    </xf>
    <xf numFmtId="0" fontId="7" fillId="0" borderId="20" xfId="0" applyFont="1" applyBorder="1" applyAlignment="1">
      <alignment horizontal="center" vertical="center"/>
    </xf>
    <xf numFmtId="3" fontId="7" fillId="0" borderId="35" xfId="0" applyNumberFormat="1" applyFont="1" applyBorder="1" applyAlignment="1">
      <alignment horizontal="right" vertical="center"/>
    </xf>
    <xf numFmtId="3" fontId="7" fillId="0" borderId="16" xfId="0" applyNumberFormat="1" applyFont="1" applyBorder="1" applyAlignment="1">
      <alignment horizontal="right" vertical="center"/>
    </xf>
    <xf numFmtId="173" fontId="7" fillId="0" borderId="16" xfId="0" applyNumberFormat="1" applyFont="1" applyBorder="1" applyAlignment="1">
      <alignment horizontal="right" vertical="center"/>
    </xf>
    <xf numFmtId="3" fontId="13" fillId="0" borderId="16" xfId="0" applyNumberFormat="1" applyFont="1" applyBorder="1" applyAlignment="1">
      <alignment horizontal="right" vertical="center"/>
    </xf>
    <xf numFmtId="173" fontId="13" fillId="0" borderId="16" xfId="0" applyNumberFormat="1" applyFont="1" applyBorder="1" applyAlignment="1">
      <alignment horizontal="right" vertical="center"/>
    </xf>
    <xf numFmtId="3" fontId="41" fillId="0" borderId="16" xfId="0" applyNumberFormat="1" applyFont="1" applyBorder="1" applyAlignment="1">
      <alignment horizontal="right" vertical="center"/>
    </xf>
    <xf numFmtId="0" fontId="7" fillId="0" borderId="43" xfId="0" applyFont="1" applyBorder="1" applyAlignment="1">
      <alignment horizontal="center" vertical="center"/>
    </xf>
    <xf numFmtId="3" fontId="7" fillId="0" borderId="35" xfId="0" applyNumberFormat="1" applyFont="1" applyBorder="1" applyAlignment="1">
      <alignment horizontal="right" vertical="center"/>
    </xf>
    <xf numFmtId="173" fontId="7" fillId="0" borderId="35" xfId="0" applyNumberFormat="1" applyFont="1" applyBorder="1" applyAlignment="1">
      <alignment horizontal="right" vertical="center"/>
    </xf>
    <xf numFmtId="0" fontId="13" fillId="0" borderId="0" xfId="0" applyFont="1" applyBorder="1" applyAlignment="1">
      <alignment horizontal="center" vertical="center"/>
    </xf>
    <xf numFmtId="3" fontId="13" fillId="0" borderId="0" xfId="0" applyNumberFormat="1" applyFont="1" applyBorder="1" applyAlignment="1">
      <alignment horizontal="right" vertical="center"/>
    </xf>
    <xf numFmtId="3" fontId="7" fillId="0" borderId="35" xfId="0" applyNumberFormat="1" applyFont="1" applyBorder="1" applyAlignment="1" quotePrefix="1">
      <alignment horizontal="right" vertical="center"/>
    </xf>
    <xf numFmtId="3" fontId="7" fillId="0" borderId="35" xfId="0" applyNumberFormat="1" applyFont="1" applyBorder="1" applyAlignment="1" quotePrefix="1">
      <alignment horizontal="right" vertical="center"/>
    </xf>
    <xf numFmtId="3" fontId="7" fillId="0" borderId="42" xfId="0" applyNumberFormat="1" applyFont="1" applyBorder="1" applyAlignment="1" quotePrefix="1">
      <alignment horizontal="right" vertical="center"/>
    </xf>
    <xf numFmtId="173" fontId="7" fillId="0" borderId="35" xfId="0" applyNumberFormat="1" applyFont="1" applyBorder="1" applyAlignment="1" quotePrefix="1">
      <alignment horizontal="center" vertical="center"/>
    </xf>
    <xf numFmtId="176" fontId="13" fillId="0" borderId="16" xfId="0" applyNumberFormat="1" applyFont="1" applyBorder="1" applyAlignment="1" quotePrefix="1">
      <alignment horizontal="right" vertical="center"/>
    </xf>
    <xf numFmtId="0" fontId="5" fillId="0" borderId="11" xfId="0" applyNumberFormat="1" applyFont="1" applyBorder="1" applyAlignment="1">
      <alignment horizontal="left" vertical="center"/>
    </xf>
    <xf numFmtId="0" fontId="5" fillId="0" borderId="61" xfId="0" applyFont="1" applyBorder="1" applyAlignment="1">
      <alignment horizontal="left" vertical="center" wrapText="1"/>
    </xf>
    <xf numFmtId="176" fontId="13" fillId="0" borderId="0" xfId="0" applyNumberFormat="1" applyFont="1" applyBorder="1" applyAlignment="1" quotePrefix="1">
      <alignment horizontal="center" vertical="center"/>
    </xf>
    <xf numFmtId="173" fontId="13" fillId="0" borderId="16" xfId="0" applyNumberFormat="1" applyFont="1" applyBorder="1" applyAlignment="1" quotePrefix="1">
      <alignment horizontal="center" vertical="center"/>
    </xf>
    <xf numFmtId="4" fontId="13" fillId="0" borderId="16" xfId="0" applyNumberFormat="1" applyFont="1" applyBorder="1" applyAlignment="1" quotePrefix="1">
      <alignment horizontal="right" vertical="center"/>
    </xf>
    <xf numFmtId="3" fontId="13" fillId="0" borderId="16" xfId="0" applyNumberFormat="1" applyFont="1" applyBorder="1" applyAlignment="1" quotePrefix="1">
      <alignment horizontal="right" vertical="center"/>
    </xf>
    <xf numFmtId="3" fontId="13" fillId="0" borderId="16" xfId="0" applyNumberFormat="1" applyFont="1" applyBorder="1" applyAlignment="1" quotePrefix="1">
      <alignment horizontal="center" vertical="center"/>
    </xf>
    <xf numFmtId="3" fontId="13" fillId="0" borderId="0" xfId="0" applyNumberFormat="1" applyFont="1" applyBorder="1" applyAlignment="1" quotePrefix="1">
      <alignment horizontal="center" vertical="center"/>
    </xf>
    <xf numFmtId="3" fontId="7" fillId="0" borderId="16" xfId="0" applyNumberFormat="1" applyFont="1" applyBorder="1" applyAlignment="1" quotePrefix="1">
      <alignment horizontal="right" vertical="center"/>
    </xf>
    <xf numFmtId="3" fontId="7" fillId="0" borderId="16" xfId="0" applyNumberFormat="1" applyFont="1" applyBorder="1" applyAlignment="1" quotePrefix="1">
      <alignment horizontal="right" vertical="center"/>
    </xf>
    <xf numFmtId="3" fontId="7" fillId="0" borderId="0" xfId="0" applyNumberFormat="1" applyFont="1" applyBorder="1" applyAlignment="1" quotePrefix="1">
      <alignment horizontal="right" vertical="center"/>
    </xf>
    <xf numFmtId="173" fontId="7" fillId="0" borderId="16" xfId="0" applyNumberFormat="1" applyFont="1" applyBorder="1" applyAlignment="1">
      <alignment horizontal="center" vertical="center"/>
    </xf>
    <xf numFmtId="0" fontId="10" fillId="0" borderId="20" xfId="0" applyFont="1" applyBorder="1" applyAlignment="1">
      <alignment horizontal="center" vertical="center"/>
    </xf>
    <xf numFmtId="3" fontId="7" fillId="0" borderId="16" xfId="0" applyNumberFormat="1" applyFont="1" applyBorder="1" applyAlignment="1">
      <alignment horizontal="right" vertical="center" wrapText="1"/>
    </xf>
    <xf numFmtId="3" fontId="7" fillId="0" borderId="16" xfId="0" applyNumberFormat="1" applyFont="1" applyBorder="1" applyAlignment="1" quotePrefix="1">
      <alignment horizontal="right" vertical="center" wrapText="1"/>
    </xf>
    <xf numFmtId="3" fontId="41" fillId="0" borderId="16" xfId="0" applyNumberFormat="1" applyFont="1" applyBorder="1" applyAlignment="1">
      <alignment horizontal="right" vertical="top" wrapText="1"/>
    </xf>
    <xf numFmtId="3" fontId="13" fillId="0" borderId="16" xfId="0" applyNumberFormat="1" applyFont="1" applyBorder="1" applyAlignment="1">
      <alignment/>
    </xf>
    <xf numFmtId="0" fontId="13" fillId="0" borderId="0" xfId="0" applyFont="1" applyBorder="1" applyAlignment="1">
      <alignment horizontal="left" vertical="center" wrapText="1"/>
    </xf>
    <xf numFmtId="3" fontId="13" fillId="0" borderId="16" xfId="0" applyNumberFormat="1" applyFont="1" applyBorder="1" applyAlignment="1">
      <alignment horizontal="right" vertical="center" wrapText="1"/>
    </xf>
    <xf numFmtId="3" fontId="13" fillId="0" borderId="16" xfId="0" applyNumberFormat="1" applyFont="1" applyBorder="1" applyAlignment="1">
      <alignment horizontal="right" vertical="center"/>
    </xf>
    <xf numFmtId="3" fontId="13" fillId="0" borderId="16" xfId="0" applyNumberFormat="1" applyFont="1" applyBorder="1" applyAlignment="1" quotePrefix="1">
      <alignment horizontal="right" vertical="center" wrapText="1"/>
    </xf>
    <xf numFmtId="3" fontId="13" fillId="0" borderId="20" xfId="0" applyNumberFormat="1" applyFont="1" applyBorder="1" applyAlignment="1">
      <alignment horizontal="right" vertical="center"/>
    </xf>
    <xf numFmtId="3" fontId="13" fillId="0" borderId="0" xfId="0" applyNumberFormat="1" applyFont="1" applyBorder="1" applyAlignment="1" quotePrefix="1">
      <alignment horizontal="right" vertical="center" wrapText="1"/>
    </xf>
    <xf numFmtId="0" fontId="13" fillId="0" borderId="0" xfId="0" applyFont="1" applyBorder="1" applyAlignment="1" quotePrefix="1">
      <alignment horizontal="center" vertical="center" wrapText="1"/>
    </xf>
    <xf numFmtId="0" fontId="0" fillId="0" borderId="40" xfId="0" applyBorder="1" applyAlignment="1">
      <alignment horizontal="center" vertical="center"/>
    </xf>
    <xf numFmtId="0" fontId="13" fillId="0" borderId="39" xfId="0" applyFont="1" applyBorder="1" applyAlignment="1" quotePrefix="1">
      <alignment horizontal="center" vertical="center" wrapText="1"/>
    </xf>
    <xf numFmtId="3" fontId="13" fillId="0" borderId="39" xfId="0" applyNumberFormat="1" applyFont="1" applyBorder="1" applyAlignment="1" quotePrefix="1">
      <alignment horizontal="right" vertical="center" wrapText="1"/>
    </xf>
    <xf numFmtId="173" fontId="13" fillId="0" borderId="39" xfId="0" applyNumberFormat="1" applyFont="1" applyBorder="1" applyAlignment="1">
      <alignment horizontal="right" vertical="center"/>
    </xf>
    <xf numFmtId="3" fontId="13" fillId="0" borderId="16" xfId="0" applyNumberFormat="1" applyFont="1" applyBorder="1" applyAlignment="1">
      <alignment horizontal="right" vertical="top" wrapText="1"/>
    </xf>
    <xf numFmtId="173" fontId="13" fillId="0" borderId="16" xfId="0" applyNumberFormat="1" applyFont="1" applyBorder="1" applyAlignment="1">
      <alignment horizontal="right" vertical="center"/>
    </xf>
    <xf numFmtId="176" fontId="13" fillId="0" borderId="16" xfId="0" applyNumberFormat="1" applyFont="1" applyBorder="1" applyAlignment="1">
      <alignment horizontal="right" vertical="center"/>
    </xf>
    <xf numFmtId="3" fontId="13" fillId="0" borderId="16" xfId="0" applyNumberFormat="1" applyFont="1" applyBorder="1" applyAlignment="1">
      <alignment horizontal="right" vertical="center" wrapText="1"/>
    </xf>
    <xf numFmtId="176" fontId="13" fillId="0" borderId="16" xfId="0" applyNumberFormat="1" applyFont="1" applyBorder="1" applyAlignment="1">
      <alignment horizontal="right" vertical="center" wrapText="1"/>
    </xf>
    <xf numFmtId="0" fontId="0" fillId="0" borderId="35" xfId="0" applyBorder="1" applyAlignment="1">
      <alignment/>
    </xf>
    <xf numFmtId="3" fontId="13" fillId="0" borderId="35" xfId="0" applyNumberFormat="1" applyFont="1" applyBorder="1" applyAlignment="1">
      <alignment horizontal="right" vertical="center"/>
    </xf>
    <xf numFmtId="4" fontId="13" fillId="0" borderId="35" xfId="0" applyNumberFormat="1" applyFont="1" applyBorder="1" applyAlignment="1">
      <alignment horizontal="right" vertical="center"/>
    </xf>
    <xf numFmtId="173" fontId="13" fillId="0" borderId="35" xfId="0" applyNumberFormat="1" applyFont="1" applyBorder="1" applyAlignment="1">
      <alignment horizontal="center" vertical="center"/>
    </xf>
    <xf numFmtId="4" fontId="13" fillId="0" borderId="16" xfId="0" applyNumberFormat="1" applyFont="1" applyBorder="1" applyAlignment="1">
      <alignment horizontal="right" vertical="center"/>
    </xf>
    <xf numFmtId="173" fontId="13" fillId="0" borderId="16" xfId="0" applyNumberFormat="1" applyFont="1" applyBorder="1" applyAlignment="1">
      <alignment horizontal="center" vertical="center"/>
    </xf>
    <xf numFmtId="0" fontId="13" fillId="0" borderId="16" xfId="0" applyFont="1" applyBorder="1" applyAlignment="1" quotePrefix="1">
      <alignment horizontal="center" vertical="center" wrapText="1"/>
    </xf>
    <xf numFmtId="4" fontId="13" fillId="0" borderId="16" xfId="0" applyNumberFormat="1" applyFont="1" applyBorder="1" applyAlignment="1" quotePrefix="1">
      <alignment horizontal="center" vertical="center" wrapText="1"/>
    </xf>
    <xf numFmtId="173" fontId="13" fillId="0" borderId="16" xfId="0" applyNumberFormat="1" applyFont="1" applyBorder="1" applyAlignment="1" quotePrefix="1">
      <alignment horizontal="center" vertical="center" wrapText="1"/>
    </xf>
    <xf numFmtId="0" fontId="13" fillId="0" borderId="16" xfId="0" applyFont="1" applyBorder="1" applyAlignment="1" quotePrefix="1">
      <alignment horizontal="center" vertical="center" wrapText="1"/>
    </xf>
    <xf numFmtId="3" fontId="13" fillId="0" borderId="16" xfId="0" applyNumberFormat="1" applyFont="1" applyBorder="1" applyAlignment="1" quotePrefix="1">
      <alignment horizontal="center" vertical="center" wrapText="1"/>
    </xf>
    <xf numFmtId="0" fontId="5" fillId="0" borderId="14" xfId="0" applyBorder="1" applyAlignment="1">
      <alignment horizontal="left" vertical="center" wrapText="1"/>
    </xf>
    <xf numFmtId="0" fontId="5" fillId="0" borderId="1" xfId="0" applyAlignment="1">
      <alignment horizontal="left" vertical="center" wrapText="1"/>
    </xf>
    <xf numFmtId="0" fontId="5" fillId="0" borderId="2" xfId="0" applyAlignment="1">
      <alignment horizontal="left" vertical="center"/>
    </xf>
    <xf numFmtId="0" fontId="5" fillId="0" borderId="61" xfId="0" applyNumberFormat="1" applyFont="1" applyBorder="1" applyAlignment="1">
      <alignment horizontal="left" vertical="center"/>
    </xf>
    <xf numFmtId="176" fontId="13" fillId="0" borderId="16" xfId="0" applyNumberFormat="1" applyFont="1" applyBorder="1" applyAlignment="1" quotePrefix="1">
      <alignment horizontal="center" vertical="center"/>
    </xf>
    <xf numFmtId="0" fontId="13" fillId="0" borderId="39" xfId="0" applyFont="1" applyBorder="1" applyAlignment="1" quotePrefix="1">
      <alignment horizontal="center" vertical="center" wrapText="1"/>
    </xf>
    <xf numFmtId="3" fontId="13" fillId="0" borderId="39" xfId="0" applyNumberFormat="1" applyFont="1" applyBorder="1" applyAlignment="1" quotePrefix="1">
      <alignment horizontal="center" vertical="center" wrapText="1"/>
    </xf>
    <xf numFmtId="4" fontId="13" fillId="0" borderId="39" xfId="0" applyNumberFormat="1" applyFont="1" applyBorder="1" applyAlignment="1" quotePrefix="1">
      <alignment horizontal="center" vertical="center"/>
    </xf>
    <xf numFmtId="173" fontId="13" fillId="0" borderId="39" xfId="0" applyNumberFormat="1" applyFont="1" applyBorder="1" applyAlignment="1" quotePrefix="1">
      <alignment horizontal="center" vertical="center" wrapText="1"/>
    </xf>
    <xf numFmtId="4" fontId="13" fillId="0" borderId="16" xfId="0" applyNumberFormat="1" applyFont="1" applyBorder="1" applyAlignment="1" quotePrefix="1">
      <alignment horizontal="center" vertical="center"/>
    </xf>
    <xf numFmtId="3" fontId="7" fillId="0" borderId="16" xfId="0" applyNumberFormat="1" applyFont="1" applyBorder="1" applyAlignment="1" quotePrefix="1">
      <alignment horizontal="center" vertical="center" wrapText="1"/>
    </xf>
    <xf numFmtId="176" fontId="13" fillId="0" borderId="16" xfId="0" applyNumberFormat="1" applyFont="1" applyBorder="1" applyAlignment="1" quotePrefix="1">
      <alignment horizontal="center" vertical="center" wrapText="1"/>
    </xf>
    <xf numFmtId="3" fontId="7" fillId="0" borderId="16" xfId="0" applyNumberFormat="1" applyFont="1" applyBorder="1" applyAlignment="1" quotePrefix="1">
      <alignment horizontal="center" vertical="center"/>
    </xf>
    <xf numFmtId="0" fontId="7" fillId="0" borderId="16" xfId="0" applyFont="1" applyBorder="1" applyAlignment="1" quotePrefix="1">
      <alignment horizontal="center" vertical="center" wrapText="1"/>
    </xf>
    <xf numFmtId="176" fontId="7" fillId="0" borderId="16" xfId="0" applyNumberFormat="1" applyFont="1" applyBorder="1" applyAlignment="1" quotePrefix="1">
      <alignment horizontal="center" vertical="center"/>
    </xf>
    <xf numFmtId="0" fontId="0" fillId="0" borderId="43" xfId="0" applyBorder="1" applyAlignment="1">
      <alignment vertical="center"/>
    </xf>
    <xf numFmtId="0" fontId="13" fillId="0" borderId="35" xfId="0" applyFont="1" applyBorder="1" applyAlignment="1">
      <alignment horizontal="center" vertical="center" wrapText="1"/>
    </xf>
    <xf numFmtId="0" fontId="13" fillId="0" borderId="35" xfId="0" applyFont="1" applyBorder="1" applyAlignment="1">
      <alignment horizontal="right" vertical="center"/>
    </xf>
    <xf numFmtId="0" fontId="13" fillId="0" borderId="16" xfId="0" applyFont="1" applyBorder="1" applyAlignment="1">
      <alignment horizontal="center" vertical="center" wrapText="1"/>
    </xf>
    <xf numFmtId="0" fontId="13" fillId="0" borderId="16" xfId="0" applyFont="1" applyBorder="1" applyAlignment="1">
      <alignment horizontal="right" vertical="center"/>
    </xf>
    <xf numFmtId="0" fontId="43" fillId="0" borderId="20" xfId="0" applyFont="1" applyBorder="1" applyAlignment="1">
      <alignment horizontal="left" vertical="center"/>
    </xf>
    <xf numFmtId="3" fontId="13" fillId="0" borderId="16" xfId="0" applyNumberFormat="1" applyFont="1" applyBorder="1" applyAlignment="1" quotePrefix="1">
      <alignment horizontal="center" vertical="center"/>
    </xf>
    <xf numFmtId="4" fontId="13" fillId="0" borderId="16" xfId="0" applyNumberFormat="1" applyFont="1" applyBorder="1" applyAlignment="1" quotePrefix="1">
      <alignment horizontal="center" vertical="center"/>
    </xf>
    <xf numFmtId="173" fontId="13" fillId="0" borderId="16" xfId="0" applyNumberFormat="1" applyFont="1" applyBorder="1" applyAlignment="1" quotePrefix="1">
      <alignment horizontal="center" vertical="center"/>
    </xf>
    <xf numFmtId="0" fontId="13" fillId="0" borderId="0" xfId="0" applyFont="1" applyBorder="1" applyAlignment="1" quotePrefix="1">
      <alignment horizontal="center" vertical="center" wrapText="1"/>
    </xf>
    <xf numFmtId="3" fontId="13" fillId="0" borderId="0" xfId="0" applyNumberFormat="1" applyFont="1" applyBorder="1" applyAlignment="1" quotePrefix="1">
      <alignment horizontal="center" vertical="center" wrapText="1"/>
    </xf>
    <xf numFmtId="4" fontId="13" fillId="0" borderId="0" xfId="0" applyNumberFormat="1" applyFont="1" applyBorder="1" applyAlignment="1" quotePrefix="1">
      <alignment horizontal="center" vertical="center"/>
    </xf>
    <xf numFmtId="173" fontId="13" fillId="0" borderId="0" xfId="0" applyNumberFormat="1" applyFont="1" applyBorder="1" applyAlignment="1" quotePrefix="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3" fillId="0" borderId="2" xfId="0" applyBorder="1" applyAlignment="1">
      <alignment horizontal="left" vertical="center" wrapText="1"/>
    </xf>
    <xf numFmtId="0" fontId="13" fillId="0" borderId="0" xfId="0" applyFont="1" applyAlignment="1">
      <alignment horizontal="right" vertical="center"/>
    </xf>
    <xf numFmtId="173" fontId="13" fillId="0" borderId="0" xfId="0" applyNumberFormat="1" applyFont="1" applyAlignment="1">
      <alignment horizontal="center" vertical="center"/>
    </xf>
    <xf numFmtId="49" fontId="5" fillId="0" borderId="14" xfId="0" applyBorder="1" applyAlignment="1">
      <alignment horizontal="left" vertical="center" wrapText="1"/>
    </xf>
    <xf numFmtId="0" fontId="5" fillId="0" borderId="2" xfId="0" applyAlignment="1">
      <alignment horizontal="left" vertical="center" wrapText="1"/>
    </xf>
    <xf numFmtId="0" fontId="7" fillId="0" borderId="0" xfId="0" applyFont="1" applyAlignment="1">
      <alignment horizontal="center"/>
    </xf>
    <xf numFmtId="49" fontId="5" fillId="0" borderId="63" xfId="0" applyBorder="1" applyAlignment="1">
      <alignment horizontal="left" vertical="center" wrapText="1"/>
    </xf>
    <xf numFmtId="49" fontId="5" fillId="0" borderId="3" xfId="0" applyBorder="1" applyAlignment="1">
      <alignment horizontal="left" vertical="center" wrapText="1"/>
    </xf>
    <xf numFmtId="0" fontId="3" fillId="0" borderId="2" xfId="0" applyAlignment="1">
      <alignment horizontal="left" vertical="center"/>
    </xf>
    <xf numFmtId="0" fontId="5" fillId="0" borderId="2" xfId="0" applyAlignment="1">
      <alignment horizontal="left" vertical="center" wrapText="1"/>
    </xf>
    <xf numFmtId="49" fontId="5" fillId="0" borderId="2" xfId="0" applyAlignment="1">
      <alignment horizontal="left" vertical="center" wrapText="1"/>
    </xf>
    <xf numFmtId="0" fontId="3" fillId="0" borderId="2" xfId="0"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49" fontId="5" fillId="0" borderId="2" xfId="0" applyBorder="1" applyAlignment="1">
      <alignment horizontal="left" vertical="center" wrapText="1"/>
    </xf>
    <xf numFmtId="49" fontId="5" fillId="0" borderId="3" xfId="0" applyAlignment="1">
      <alignment horizontal="left" vertical="center" wrapText="1"/>
    </xf>
    <xf numFmtId="0" fontId="3" fillId="0" borderId="5" xfId="0" applyAlignment="1">
      <alignment horizontal="left" vertical="center" wrapText="1"/>
    </xf>
    <xf numFmtId="0" fontId="3" fillId="0" borderId="2" xfId="0" applyAlignment="1">
      <alignment horizontal="left" vertical="center" wrapText="1"/>
    </xf>
    <xf numFmtId="0" fontId="2" fillId="0" borderId="23" xfId="0" applyBorder="1" applyAlignment="1">
      <alignment horizontal="center" vertical="center"/>
    </xf>
    <xf numFmtId="0" fontId="2" fillId="0" borderId="22" xfId="0" applyBorder="1" applyAlignment="1">
      <alignment horizontal="center" vertical="center"/>
    </xf>
    <xf numFmtId="49" fontId="5" fillId="0" borderId="5" xfId="0" applyAlignment="1">
      <alignment horizontal="left" vertical="center" wrapText="1"/>
    </xf>
    <xf numFmtId="0" fontId="5" fillId="0" borderId="5" xfId="0" applyAlignment="1">
      <alignment horizontal="left" vertical="center" wrapText="1"/>
    </xf>
    <xf numFmtId="49" fontId="5" fillId="0" borderId="14" xfId="0" applyBorder="1" applyAlignment="1">
      <alignment horizontal="left" vertical="center"/>
    </xf>
    <xf numFmtId="49" fontId="5" fillId="0" borderId="2" xfId="0" applyAlignment="1">
      <alignment horizontal="left" vertical="center" wrapText="1"/>
    </xf>
    <xf numFmtId="49" fontId="5" fillId="0" borderId="5" xfId="0"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5" fillId="0" borderId="2" xfId="0" applyAlignment="1">
      <alignment horizontal="left" vertical="center"/>
    </xf>
    <xf numFmtId="0" fontId="2" fillId="0" borderId="4" xfId="0" applyAlignment="1">
      <alignment horizontal="center" vertical="center"/>
    </xf>
    <xf numFmtId="0" fontId="2" fillId="0" borderId="18" xfId="0" applyBorder="1" applyAlignment="1">
      <alignment horizontal="center" vertical="center"/>
    </xf>
    <xf numFmtId="49" fontId="5" fillId="0" borderId="14" xfId="0" applyBorder="1" applyAlignment="1">
      <alignment horizontal="left" vertical="center" wrapText="1"/>
    </xf>
    <xf numFmtId="49" fontId="5" fillId="0" borderId="5" xfId="0" applyAlignment="1">
      <alignment horizontal="left" vertical="center" wrapText="1"/>
    </xf>
    <xf numFmtId="176" fontId="0" fillId="0" borderId="35"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176" fontId="0" fillId="0" borderId="39" xfId="0" applyNumberFormat="1" applyFont="1" applyBorder="1" applyAlignment="1">
      <alignment horizontal="right" vertical="center" wrapText="1"/>
    </xf>
    <xf numFmtId="49" fontId="0" fillId="0" borderId="16" xfId="0" applyNumberFormat="1" applyFont="1" applyBorder="1" applyAlignment="1">
      <alignment horizontal="right" vertical="center" wrapText="1"/>
    </xf>
    <xf numFmtId="49" fontId="0" fillId="0" borderId="39" xfId="0" applyNumberFormat="1" applyFont="1" applyBorder="1" applyAlignment="1">
      <alignment horizontal="right" vertical="center" wrapText="1"/>
    </xf>
    <xf numFmtId="0" fontId="0" fillId="0" borderId="37" xfId="0" applyFont="1" applyBorder="1" applyAlignment="1">
      <alignment horizontal="left" vertical="top" wrapText="1"/>
    </xf>
    <xf numFmtId="0" fontId="0" fillId="0" borderId="44" xfId="0" applyBorder="1" applyAlignment="1">
      <alignment horizontal="left" vertical="top" wrapText="1"/>
    </xf>
    <xf numFmtId="0" fontId="0" fillId="0" borderId="46" xfId="0" applyBorder="1" applyAlignment="1">
      <alignment horizontal="left" vertical="top" wrapText="1"/>
    </xf>
    <xf numFmtId="3" fontId="0" fillId="0" borderId="35" xfId="0" applyNumberFormat="1" applyFont="1" applyBorder="1" applyAlignment="1">
      <alignment horizontal="center" vertical="center"/>
    </xf>
    <xf numFmtId="3" fontId="0" fillId="0" borderId="39" xfId="0" applyNumberFormat="1" applyFont="1" applyBorder="1" applyAlignment="1">
      <alignment horizontal="center" vertical="center"/>
    </xf>
    <xf numFmtId="0" fontId="0" fillId="0" borderId="35" xfId="0" applyFont="1" applyBorder="1" applyAlignment="1">
      <alignment horizontal="left" vertical="top" wrapText="1"/>
    </xf>
    <xf numFmtId="0" fontId="0" fillId="0" borderId="39" xfId="0" applyFont="1" applyBorder="1" applyAlignment="1">
      <alignment horizontal="left" vertical="top" wrapText="1"/>
    </xf>
    <xf numFmtId="0" fontId="0" fillId="0" borderId="43" xfId="0" applyFont="1" applyBorder="1" applyAlignment="1">
      <alignment horizontal="center" vertical="center" wrapText="1"/>
    </xf>
    <xf numFmtId="0" fontId="0" fillId="0" borderId="40" xfId="0" applyFont="1" applyBorder="1" applyAlignment="1">
      <alignment horizontal="center" vertical="center" wrapText="1"/>
    </xf>
    <xf numFmtId="3" fontId="9" fillId="0" borderId="39" xfId="0" applyNumberFormat="1" applyFont="1" applyBorder="1" applyAlignment="1">
      <alignment horizontal="center" vertical="top"/>
    </xf>
    <xf numFmtId="0" fontId="0" fillId="0" borderId="42" xfId="0" applyFont="1" applyBorder="1" applyAlignment="1">
      <alignment horizontal="left" vertical="center" wrapText="1"/>
    </xf>
    <xf numFmtId="0" fontId="0" fillId="0" borderId="38" xfId="0" applyFont="1" applyBorder="1" applyAlignment="1">
      <alignment horizontal="left" vertical="center" wrapText="1"/>
    </xf>
    <xf numFmtId="3" fontId="0" fillId="0" borderId="35" xfId="0" applyNumberFormat="1" applyFont="1" applyBorder="1" applyAlignment="1">
      <alignment horizontal="center" wrapText="1"/>
    </xf>
    <xf numFmtId="3" fontId="0" fillId="0" borderId="39" xfId="0" applyNumberFormat="1" applyFont="1" applyBorder="1" applyAlignment="1">
      <alignment horizontal="center" wrapText="1"/>
    </xf>
    <xf numFmtId="0" fontId="8" fillId="0" borderId="35"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0" fillId="0" borderId="39" xfId="0" applyBorder="1" applyAlignment="1">
      <alignment horizontal="center" vertical="top" wrapText="1"/>
    </xf>
    <xf numFmtId="0" fontId="0" fillId="0" borderId="16" xfId="0" applyBorder="1" applyAlignment="1">
      <alignment horizontal="center" vertical="top" wrapText="1"/>
    </xf>
    <xf numFmtId="0" fontId="19" fillId="0" borderId="46" xfId="0" applyFont="1" applyBorder="1" applyAlignment="1">
      <alignment horizontal="center" vertical="center" wrapText="1"/>
    </xf>
    <xf numFmtId="0" fontId="0" fillId="0" borderId="37" xfId="17" applyFont="1" applyBorder="1" applyAlignment="1">
      <alignment horizontal="left" vertical="center" wrapText="1"/>
      <protection/>
    </xf>
    <xf numFmtId="0" fontId="0" fillId="0" borderId="20" xfId="0" applyFont="1"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43" xfId="0" applyFont="1" applyBorder="1" applyAlignment="1">
      <alignment horizontal="left" vertical="center" wrapText="1"/>
    </xf>
    <xf numFmtId="0" fontId="0" fillId="0" borderId="42" xfId="0" applyBorder="1" applyAlignment="1">
      <alignment vertical="center" wrapText="1"/>
    </xf>
    <xf numFmtId="0" fontId="0" fillId="0" borderId="38" xfId="0" applyBorder="1" applyAlignment="1">
      <alignment vertical="center" wrapText="1"/>
    </xf>
    <xf numFmtId="0" fontId="0" fillId="0" borderId="0" xfId="0" applyAlignment="1">
      <alignment/>
    </xf>
    <xf numFmtId="0" fontId="0" fillId="0" borderId="17" xfId="0" applyBorder="1" applyAlignment="1">
      <alignment/>
    </xf>
    <xf numFmtId="1" fontId="0" fillId="0" borderId="37" xfId="19" applyNumberFormat="1" applyFont="1" applyBorder="1" applyAlignment="1">
      <alignment horizontal="left" vertical="center" wrapText="1"/>
    </xf>
    <xf numFmtId="0" fontId="0" fillId="0" borderId="37" xfId="0" applyBorder="1" applyAlignment="1">
      <alignment horizontal="left" vertical="center" wrapText="1"/>
    </xf>
    <xf numFmtId="0" fontId="0" fillId="0" borderId="37" xfId="0" applyFont="1" applyBorder="1" applyAlignment="1">
      <alignment horizontal="left" vertical="top" wrapText="1"/>
    </xf>
    <xf numFmtId="1" fontId="0" fillId="0" borderId="44" xfId="19" applyNumberFormat="1" applyFont="1" applyBorder="1" applyAlignment="1">
      <alignment horizontal="left" vertical="center" wrapText="1"/>
    </xf>
    <xf numFmtId="1" fontId="0" fillId="0" borderId="46" xfId="19" applyNumberFormat="1" applyFont="1" applyBorder="1" applyAlignment="1">
      <alignment horizontal="left" vertical="center" wrapText="1"/>
    </xf>
    <xf numFmtId="3" fontId="0" fillId="0" borderId="16"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37" xfId="0" applyFont="1" applyBorder="1" applyAlignment="1">
      <alignment horizontal="left" vertical="center" wrapText="1"/>
    </xf>
    <xf numFmtId="0" fontId="0" fillId="0" borderId="3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9" xfId="0" applyFont="1" applyBorder="1" applyAlignment="1">
      <alignment horizontal="center" vertical="center" wrapText="1"/>
    </xf>
    <xf numFmtId="3" fontId="0" fillId="0" borderId="35" xfId="0" applyNumberFormat="1" applyFont="1" applyBorder="1" applyAlignment="1">
      <alignment horizontal="center" vertical="center" wrapText="1"/>
    </xf>
    <xf numFmtId="3" fontId="0" fillId="0" borderId="16" xfId="0" applyNumberFormat="1" applyFont="1" applyBorder="1" applyAlignment="1">
      <alignment horizontal="center" vertical="center" wrapText="1"/>
    </xf>
    <xf numFmtId="0" fontId="19" fillId="0" borderId="37" xfId="0" applyFont="1" applyBorder="1" applyAlignment="1">
      <alignment horizontal="left" vertical="center" wrapText="1"/>
    </xf>
    <xf numFmtId="0" fontId="19" fillId="0" borderId="46" xfId="0" applyFont="1" applyBorder="1" applyAlignment="1">
      <alignment horizontal="left" vertical="center" wrapText="1"/>
    </xf>
    <xf numFmtId="0" fontId="19" fillId="0" borderId="46" xfId="0" applyFont="1" applyBorder="1" applyAlignment="1">
      <alignment vertical="center" wrapText="1"/>
    </xf>
    <xf numFmtId="0" fontId="0" fillId="0" borderId="44" xfId="0" applyFont="1" applyBorder="1" applyAlignment="1">
      <alignment horizontal="left"/>
    </xf>
    <xf numFmtId="0" fontId="0" fillId="0" borderId="46" xfId="0" applyFont="1" applyBorder="1" applyAlignment="1">
      <alignment horizontal="left"/>
    </xf>
    <xf numFmtId="0" fontId="19" fillId="0" borderId="37" xfId="0" applyFont="1" applyBorder="1" applyAlignment="1">
      <alignment horizontal="left" vertical="center"/>
    </xf>
    <xf numFmtId="0" fontId="19" fillId="0" borderId="46" xfId="0" applyFont="1" applyBorder="1" applyAlignment="1">
      <alignment horizontal="left" vertical="center"/>
    </xf>
    <xf numFmtId="0" fontId="0" fillId="0" borderId="42" xfId="0" applyBorder="1" applyAlignment="1">
      <alignment vertical="center"/>
    </xf>
    <xf numFmtId="0" fontId="0" fillId="0" borderId="38" xfId="0" applyBorder="1" applyAlignment="1">
      <alignment vertical="center"/>
    </xf>
    <xf numFmtId="0" fontId="0" fillId="0" borderId="40" xfId="0" applyFont="1" applyBorder="1" applyAlignment="1">
      <alignment horizontal="left" vertical="center" wrapText="1"/>
    </xf>
    <xf numFmtId="0" fontId="0" fillId="0" borderId="45" xfId="0" applyBorder="1" applyAlignment="1">
      <alignment vertical="center" wrapText="1"/>
    </xf>
    <xf numFmtId="0" fontId="0" fillId="0" borderId="41" xfId="0" applyBorder="1" applyAlignment="1">
      <alignment vertical="center" wrapText="1"/>
    </xf>
    <xf numFmtId="173" fontId="19" fillId="0" borderId="35" xfId="0" applyNumberFormat="1" applyFont="1" applyBorder="1" applyAlignment="1">
      <alignment horizontal="center" vertical="center" wrapText="1"/>
    </xf>
    <xf numFmtId="173" fontId="19" fillId="0" borderId="16" xfId="0" applyNumberFormat="1" applyFont="1" applyBorder="1" applyAlignment="1">
      <alignment horizontal="center" vertical="center" wrapText="1"/>
    </xf>
    <xf numFmtId="173" fontId="19" fillId="0" borderId="39" xfId="0" applyNumberFormat="1" applyFont="1" applyBorder="1" applyAlignment="1">
      <alignment horizontal="center" vertical="center" wrapText="1"/>
    </xf>
    <xf numFmtId="0" fontId="18" fillId="0" borderId="3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17" fillId="0" borderId="37" xfId="0" applyFont="1" applyBorder="1" applyAlignment="1">
      <alignment horizontal="center" vertical="center"/>
    </xf>
    <xf numFmtId="0" fontId="17" fillId="0" borderId="46" xfId="0" applyFont="1" applyBorder="1" applyAlignment="1">
      <alignment horizontal="center" vertical="center"/>
    </xf>
    <xf numFmtId="3" fontId="17" fillId="0" borderId="0" xfId="0" applyNumberFormat="1" applyFont="1" applyAlignment="1">
      <alignment horizontal="center" vertical="center" wrapText="1"/>
    </xf>
    <xf numFmtId="173" fontId="17" fillId="0" borderId="0" xfId="0" applyNumberFormat="1" applyFont="1" applyAlignment="1">
      <alignment horizontal="center" vertical="center" wrapText="1"/>
    </xf>
    <xf numFmtId="0" fontId="18" fillId="0" borderId="36" xfId="0" applyFont="1" applyBorder="1" applyAlignment="1">
      <alignment horizontal="center" vertical="center" wrapText="1"/>
    </xf>
    <xf numFmtId="0" fontId="9" fillId="0" borderId="36" xfId="0" applyFont="1" applyBorder="1" applyAlignment="1">
      <alignment horizontal="center" vertical="center"/>
    </xf>
    <xf numFmtId="0" fontId="18" fillId="0" borderId="37" xfId="0" applyFont="1" applyBorder="1" applyAlignment="1">
      <alignment horizontal="center" vertical="center"/>
    </xf>
    <xf numFmtId="0" fontId="8" fillId="0" borderId="0" xfId="0" applyFont="1" applyAlignment="1">
      <alignment horizontal="left" vertical="center"/>
    </xf>
    <xf numFmtId="0" fontId="9" fillId="0" borderId="35" xfId="0" applyFont="1" applyBorder="1" applyAlignment="1">
      <alignment vertical="top" wrapText="1"/>
    </xf>
    <xf numFmtId="0" fontId="8" fillId="0" borderId="16" xfId="0" applyFont="1" applyBorder="1" applyAlignment="1">
      <alignment vertical="top" wrapText="1"/>
    </xf>
    <xf numFmtId="0" fontId="24" fillId="0" borderId="35" xfId="0" applyFont="1" applyBorder="1" applyAlignment="1">
      <alignment vertical="top" wrapText="1"/>
    </xf>
    <xf numFmtId="0" fontId="24" fillId="0" borderId="16" xfId="0" applyFont="1" applyBorder="1" applyAlignment="1">
      <alignment vertical="top" wrapText="1"/>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8" fillId="0" borderId="0" xfId="0" applyFont="1" applyAlignment="1">
      <alignment horizontal="center"/>
    </xf>
    <xf numFmtId="3" fontId="26" fillId="0" borderId="35" xfId="0" applyNumberFormat="1" applyFont="1" applyBorder="1" applyAlignment="1">
      <alignment/>
    </xf>
    <xf numFmtId="3" fontId="25" fillId="0" borderId="16" xfId="0" applyNumberFormat="1" applyFont="1" applyBorder="1" applyAlignment="1">
      <alignment/>
    </xf>
    <xf numFmtId="0" fontId="9" fillId="0" borderId="35" xfId="0" applyFont="1" applyBorder="1" applyAlignment="1">
      <alignment horizontal="left" vertical="center" wrapText="1"/>
    </xf>
    <xf numFmtId="0" fontId="8" fillId="0" borderId="16" xfId="0" applyFont="1" applyBorder="1" applyAlignment="1">
      <alignment wrapText="1"/>
    </xf>
    <xf numFmtId="0" fontId="24" fillId="0" borderId="16" xfId="0" applyFont="1" applyBorder="1" applyAlignment="1">
      <alignment horizontal="center" vertical="top"/>
    </xf>
    <xf numFmtId="0" fontId="24" fillId="0" borderId="39" xfId="0" applyFont="1" applyBorder="1" applyAlignment="1">
      <alignment horizontal="center" vertical="top"/>
    </xf>
    <xf numFmtId="0" fontId="9" fillId="0" borderId="16" xfId="0" applyFont="1" applyBorder="1" applyAlignment="1">
      <alignment vertical="top" wrapText="1"/>
    </xf>
    <xf numFmtId="0" fontId="9" fillId="0" borderId="39" xfId="0" applyFont="1" applyBorder="1" applyAlignment="1">
      <alignment vertical="top" wrapText="1"/>
    </xf>
    <xf numFmtId="0" fontId="24" fillId="0" borderId="16" xfId="0" applyFont="1" applyBorder="1" applyAlignment="1">
      <alignment vertical="center" wrapText="1"/>
    </xf>
    <xf numFmtId="0" fontId="24" fillId="0" borderId="39" xfId="0" applyFont="1" applyBorder="1" applyAlignment="1">
      <alignment vertical="center" wrapText="1"/>
    </xf>
    <xf numFmtId="0" fontId="26" fillId="0" borderId="16" xfId="0" applyFont="1" applyBorder="1" applyAlignment="1">
      <alignment horizontal="center" vertical="top"/>
    </xf>
    <xf numFmtId="0" fontId="26" fillId="0" borderId="39" xfId="0" applyFont="1" applyBorder="1" applyAlignment="1">
      <alignment horizontal="center" vertical="top"/>
    </xf>
    <xf numFmtId="0" fontId="14" fillId="0" borderId="20" xfId="0" applyFont="1" applyBorder="1" applyAlignment="1">
      <alignment vertical="center" wrapText="1"/>
    </xf>
    <xf numFmtId="0" fontId="8" fillId="0" borderId="17" xfId="0" applyFont="1" applyBorder="1" applyAlignment="1">
      <alignment vertical="center" wrapText="1"/>
    </xf>
    <xf numFmtId="0" fontId="8" fillId="0" borderId="20" xfId="0" applyFont="1" applyBorder="1" applyAlignment="1">
      <alignment vertical="center" wrapText="1"/>
    </xf>
    <xf numFmtId="0" fontId="8" fillId="0" borderId="40" xfId="0" applyFont="1" applyBorder="1" applyAlignment="1">
      <alignment vertical="center" wrapText="1"/>
    </xf>
    <xf numFmtId="0" fontId="8" fillId="0" borderId="41" xfId="0" applyFont="1" applyBorder="1" applyAlignment="1">
      <alignment vertical="center" wrapText="1"/>
    </xf>
    <xf numFmtId="0" fontId="9" fillId="0" borderId="35" xfId="0" applyFont="1" applyBorder="1" applyAlignment="1">
      <alignment horizontal="center" vertical="center"/>
    </xf>
    <xf numFmtId="0" fontId="24" fillId="0" borderId="16" xfId="0" applyFont="1" applyBorder="1" applyAlignment="1">
      <alignment/>
    </xf>
    <xf numFmtId="3" fontId="26" fillId="0" borderId="16" xfId="0" applyNumberFormat="1" applyFont="1" applyBorder="1" applyAlignment="1">
      <alignment/>
    </xf>
    <xf numFmtId="0" fontId="25" fillId="0" borderId="16" xfId="0" applyFont="1" applyBorder="1" applyAlignment="1">
      <alignment horizontal="center" vertical="top"/>
    </xf>
    <xf numFmtId="0" fontId="25" fillId="0" borderId="39" xfId="0" applyFont="1" applyBorder="1" applyAlignment="1">
      <alignment horizontal="center" vertical="top"/>
    </xf>
    <xf numFmtId="0" fontId="9" fillId="0" borderId="35" xfId="0" applyFont="1" applyBorder="1" applyAlignment="1">
      <alignment horizontal="center" vertical="top" wrapText="1"/>
    </xf>
    <xf numFmtId="0" fontId="24" fillId="0" borderId="39" xfId="0" applyFont="1" applyBorder="1" applyAlignment="1">
      <alignment horizontal="center" vertical="top" wrapText="1"/>
    </xf>
    <xf numFmtId="0" fontId="9" fillId="0" borderId="16" xfId="0" applyFont="1" applyBorder="1" applyAlignment="1">
      <alignment horizontal="center" vertical="center"/>
    </xf>
    <xf numFmtId="0" fontId="9" fillId="0" borderId="35" xfId="0" applyFont="1" applyBorder="1" applyAlignment="1">
      <alignment vertical="top" wrapText="1"/>
    </xf>
    <xf numFmtId="0" fontId="8" fillId="0" borderId="39" xfId="0" applyFont="1" applyBorder="1" applyAlignment="1">
      <alignment vertical="top" wrapText="1"/>
    </xf>
    <xf numFmtId="0" fontId="9" fillId="0" borderId="35" xfId="0" applyFont="1" applyBorder="1" applyAlignment="1">
      <alignment horizontal="center" vertical="top" wrapText="1"/>
    </xf>
    <xf numFmtId="0" fontId="9" fillId="0" borderId="16" xfId="0" applyFont="1" applyBorder="1" applyAlignment="1">
      <alignment horizontal="center" vertical="top" wrapText="1"/>
    </xf>
    <xf numFmtId="0" fontId="24" fillId="0" borderId="16" xfId="0" applyFont="1" applyBorder="1" applyAlignment="1">
      <alignment wrapText="1"/>
    </xf>
    <xf numFmtId="0" fontId="24" fillId="0" borderId="39" xfId="0" applyFont="1" applyBorder="1" applyAlignment="1">
      <alignment wrapText="1"/>
    </xf>
    <xf numFmtId="0" fontId="9" fillId="0" borderId="16" xfId="0" applyFont="1" applyBorder="1" applyAlignment="1">
      <alignment horizontal="center" vertical="top" wrapText="1"/>
    </xf>
    <xf numFmtId="0" fontId="24" fillId="0" borderId="16" xfId="0" applyFont="1" applyBorder="1" applyAlignment="1">
      <alignment horizontal="center" vertical="top" wrapText="1"/>
    </xf>
    <xf numFmtId="0" fontId="9" fillId="0" borderId="16" xfId="0" applyFont="1" applyBorder="1" applyAlignment="1">
      <alignment horizontal="center" vertical="center" wrapText="1"/>
    </xf>
    <xf numFmtId="0" fontId="24" fillId="0" borderId="16" xfId="0" applyFont="1" applyBorder="1" applyAlignment="1">
      <alignment horizontal="center" vertical="center" wrapText="1"/>
    </xf>
    <xf numFmtId="0" fontId="9" fillId="0" borderId="35" xfId="0" applyFont="1" applyBorder="1" applyAlignment="1">
      <alignment horizontal="center" vertical="center" wrapText="1"/>
    </xf>
    <xf numFmtId="0" fontId="18" fillId="0" borderId="53" xfId="0" applyFont="1" applyBorder="1" applyAlignment="1">
      <alignment horizontal="center" vertical="top"/>
    </xf>
    <xf numFmtId="0" fontId="27" fillId="0" borderId="53" xfId="0" applyFont="1" applyBorder="1" applyAlignment="1">
      <alignment horizontal="center" vertical="top"/>
    </xf>
    <xf numFmtId="0" fontId="9" fillId="0" borderId="16" xfId="0" applyFont="1" applyBorder="1" applyAlignment="1">
      <alignment horizontal="center" vertical="top"/>
    </xf>
    <xf numFmtId="0" fontId="9" fillId="0" borderId="16" xfId="0" applyFont="1" applyBorder="1" applyAlignment="1">
      <alignment vertical="top" wrapText="1"/>
    </xf>
    <xf numFmtId="3" fontId="26" fillId="0" borderId="51" xfId="0" applyNumberFormat="1" applyFont="1" applyBorder="1" applyAlignment="1">
      <alignment/>
    </xf>
    <xf numFmtId="3" fontId="26" fillId="0" borderId="50" xfId="0" applyNumberFormat="1" applyFont="1" applyBorder="1" applyAlignment="1">
      <alignment/>
    </xf>
    <xf numFmtId="0" fontId="0" fillId="0" borderId="35" xfId="0" applyFont="1" applyBorder="1" applyAlignment="1">
      <alignment horizontal="left" vertical="top" wrapText="1"/>
    </xf>
    <xf numFmtId="0" fontId="18" fillId="0" borderId="35" xfId="0" applyFont="1" applyBorder="1" applyAlignment="1">
      <alignment horizontal="center" vertical="top"/>
    </xf>
    <xf numFmtId="0" fontId="18" fillId="0" borderId="16" xfId="0" applyFont="1" applyBorder="1" applyAlignment="1">
      <alignment horizontal="center" vertical="top"/>
    </xf>
    <xf numFmtId="0" fontId="18" fillId="0" borderId="35" xfId="0" applyFont="1" applyBorder="1" applyAlignment="1">
      <alignment horizontal="center" vertical="center"/>
    </xf>
    <xf numFmtId="0" fontId="18" fillId="0" borderId="16" xfId="0" applyFont="1" applyBorder="1" applyAlignment="1">
      <alignment horizontal="center" vertical="center"/>
    </xf>
    <xf numFmtId="3" fontId="26" fillId="0" borderId="35" xfId="0" applyNumberFormat="1" applyFont="1" applyBorder="1" applyAlignment="1">
      <alignment horizontal="right" vertical="center" wrapText="1"/>
    </xf>
    <xf numFmtId="3" fontId="25" fillId="0" borderId="16" xfId="0" applyNumberFormat="1" applyFont="1" applyBorder="1" applyAlignment="1">
      <alignment horizontal="right" vertical="center" wrapText="1"/>
    </xf>
    <xf numFmtId="3" fontId="26" fillId="0" borderId="51" xfId="0" applyNumberFormat="1" applyFont="1" applyBorder="1" applyAlignment="1">
      <alignment horizontal="right" vertical="center"/>
    </xf>
    <xf numFmtId="3" fontId="25" fillId="0" borderId="50" xfId="0" applyNumberFormat="1" applyFont="1" applyBorder="1" applyAlignment="1">
      <alignment horizontal="right" vertical="center"/>
    </xf>
    <xf numFmtId="0" fontId="9" fillId="0" borderId="53" xfId="0" applyFont="1" applyBorder="1" applyAlignment="1">
      <alignment horizontal="center" vertical="top" wrapText="1"/>
    </xf>
    <xf numFmtId="0" fontId="24" fillId="0" borderId="53" xfId="0" applyFont="1" applyBorder="1" applyAlignment="1">
      <alignment horizontal="center" wrapText="1"/>
    </xf>
    <xf numFmtId="49" fontId="9" fillId="0" borderId="16" xfId="0" applyNumberFormat="1" applyFont="1" applyBorder="1" applyAlignment="1">
      <alignment horizontal="center" vertical="top" wrapText="1"/>
    </xf>
    <xf numFmtId="0" fontId="24" fillId="0" borderId="16" xfId="0" applyFont="1" applyBorder="1" applyAlignment="1">
      <alignment horizontal="center" wrapText="1"/>
    </xf>
    <xf numFmtId="0" fontId="24" fillId="0" borderId="39" xfId="0" applyFont="1" applyBorder="1" applyAlignment="1">
      <alignment horizontal="center" wrapText="1"/>
    </xf>
    <xf numFmtId="0" fontId="9" fillId="0" borderId="16" xfId="0" applyFont="1" applyBorder="1" applyAlignment="1">
      <alignment horizontal="left" vertical="top" wrapText="1"/>
    </xf>
    <xf numFmtId="0" fontId="26" fillId="0" borderId="16" xfId="0" applyFont="1" applyBorder="1" applyAlignment="1">
      <alignment horizontal="center" vertical="top" wrapText="1"/>
    </xf>
    <xf numFmtId="0" fontId="25" fillId="0" borderId="16" xfId="0" applyFont="1" applyBorder="1" applyAlignment="1">
      <alignment/>
    </xf>
    <xf numFmtId="0" fontId="25" fillId="0" borderId="39" xfId="0" applyFont="1" applyBorder="1" applyAlignment="1">
      <alignment/>
    </xf>
    <xf numFmtId="0" fontId="9" fillId="0" borderId="53" xfId="0" applyFont="1" applyBorder="1" applyAlignment="1">
      <alignment horizontal="center" vertical="top" wrapText="1"/>
    </xf>
    <xf numFmtId="0" fontId="24" fillId="0" borderId="54" xfId="0" applyFont="1" applyBorder="1" applyAlignment="1">
      <alignment horizontal="center" vertical="top" wrapText="1"/>
    </xf>
    <xf numFmtId="0" fontId="9" fillId="0" borderId="43" xfId="0" applyFont="1" applyBorder="1" applyAlignment="1">
      <alignment vertical="top" wrapText="1"/>
    </xf>
    <xf numFmtId="0" fontId="9" fillId="0" borderId="20" xfId="0" applyFont="1" applyBorder="1" applyAlignment="1">
      <alignment vertical="top" wrapText="1"/>
    </xf>
    <xf numFmtId="0" fontId="24" fillId="0" borderId="40" xfId="0" applyFont="1" applyBorder="1" applyAlignment="1">
      <alignment vertical="top" wrapText="1"/>
    </xf>
    <xf numFmtId="0" fontId="26" fillId="0" borderId="35" xfId="0" applyFont="1" applyBorder="1" applyAlignment="1">
      <alignment horizontal="center" vertical="top" wrapText="1"/>
    </xf>
    <xf numFmtId="0" fontId="26" fillId="0" borderId="16" xfId="0" applyFont="1" applyBorder="1" applyAlignment="1">
      <alignment wrapText="1"/>
    </xf>
    <xf numFmtId="0" fontId="25" fillId="0" borderId="39" xfId="0" applyFont="1" applyBorder="1" applyAlignment="1">
      <alignment wrapText="1"/>
    </xf>
    <xf numFmtId="49" fontId="18" fillId="0" borderId="35" xfId="0" applyNumberFormat="1" applyFont="1" applyBorder="1" applyAlignment="1">
      <alignment horizontal="center" vertical="top" wrapText="1"/>
    </xf>
    <xf numFmtId="0" fontId="27" fillId="0" borderId="16" xfId="0" applyFont="1" applyBorder="1" applyAlignment="1">
      <alignment horizontal="center" wrapText="1"/>
    </xf>
    <xf numFmtId="0" fontId="27" fillId="0" borderId="16" xfId="0" applyFont="1" applyBorder="1" applyAlignment="1">
      <alignment wrapText="1"/>
    </xf>
    <xf numFmtId="0" fontId="27" fillId="0" borderId="39" xfId="0" applyFont="1" applyBorder="1" applyAlignment="1">
      <alignment wrapText="1"/>
    </xf>
    <xf numFmtId="0" fontId="23" fillId="0" borderId="7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39"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xf>
    <xf numFmtId="0" fontId="12" fillId="0" borderId="37" xfId="0" applyFont="1" applyBorder="1" applyAlignment="1">
      <alignment horizontal="left" vertical="center"/>
    </xf>
    <xf numFmtId="0" fontId="12" fillId="0" borderId="44" xfId="0" applyFont="1" applyBorder="1" applyAlignment="1">
      <alignment horizontal="left" vertical="center"/>
    </xf>
    <xf numFmtId="0" fontId="12" fillId="0" borderId="46" xfId="0" applyFont="1" applyBorder="1" applyAlignment="1">
      <alignment horizontal="left" vertical="center"/>
    </xf>
    <xf numFmtId="0" fontId="12" fillId="0" borderId="37" xfId="0" applyNumberFormat="1" applyFont="1" applyFill="1" applyBorder="1" applyAlignment="1" applyProtection="1">
      <alignment horizontal="left" vertical="center"/>
      <protection/>
    </xf>
    <xf numFmtId="0" fontId="12" fillId="0" borderId="44" xfId="0" applyNumberFormat="1" applyFont="1" applyFill="1" applyBorder="1" applyAlignment="1" applyProtection="1">
      <alignment horizontal="left" vertical="center"/>
      <protection/>
    </xf>
    <xf numFmtId="0" fontId="12" fillId="0" borderId="46" xfId="0" applyNumberFormat="1" applyFont="1" applyFill="1" applyBorder="1" applyAlignment="1" applyProtection="1">
      <alignment horizontal="left" vertical="center"/>
      <protection/>
    </xf>
    <xf numFmtId="0" fontId="12" fillId="0" borderId="36" xfId="0"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12" fillId="0" borderId="40" xfId="0" applyNumberFormat="1" applyFont="1" applyFill="1" applyBorder="1" applyAlignment="1" applyProtection="1">
      <alignment horizontal="left" vertical="center"/>
      <protection/>
    </xf>
    <xf numFmtId="0" fontId="12" fillId="0" borderId="45" xfId="0" applyNumberFormat="1" applyFont="1" applyFill="1" applyBorder="1" applyAlignment="1" applyProtection="1">
      <alignment horizontal="left" vertical="center"/>
      <protection/>
    </xf>
    <xf numFmtId="0" fontId="12" fillId="0" borderId="41" xfId="0" applyNumberFormat="1" applyFont="1" applyFill="1" applyBorder="1" applyAlignment="1" applyProtection="1">
      <alignment horizontal="left" vertical="center"/>
      <protection/>
    </xf>
    <xf numFmtId="0" fontId="12" fillId="0" borderId="43" xfId="0" applyNumberFormat="1" applyFont="1" applyFill="1" applyBorder="1" applyAlignment="1" applyProtection="1">
      <alignment horizontal="left" vertical="center"/>
      <protection/>
    </xf>
    <xf numFmtId="0" fontId="12" fillId="0" borderId="42" xfId="0" applyNumberFormat="1" applyFont="1" applyFill="1" applyBorder="1" applyAlignment="1" applyProtection="1">
      <alignment horizontal="left" vertical="center"/>
      <protection/>
    </xf>
    <xf numFmtId="0" fontId="12" fillId="0" borderId="38" xfId="0" applyNumberFormat="1" applyFont="1" applyFill="1" applyBorder="1" applyAlignment="1" applyProtection="1">
      <alignment horizontal="left" vertical="center"/>
      <protection/>
    </xf>
    <xf numFmtId="0" fontId="12" fillId="0" borderId="36" xfId="0" applyNumberFormat="1" applyFont="1" applyFill="1" applyBorder="1" applyAlignment="1" applyProtection="1">
      <alignment horizontal="left" vertical="center"/>
      <protection/>
    </xf>
    <xf numFmtId="0" fontId="10" fillId="0" borderId="39" xfId="0" applyNumberFormat="1" applyFont="1" applyFill="1" applyBorder="1" applyAlignment="1" applyProtection="1">
      <alignment horizontal="left" vertical="center" wrapText="1"/>
      <protection/>
    </xf>
    <xf numFmtId="0" fontId="0" fillId="0" borderId="39" xfId="0" applyBorder="1" applyAlignment="1">
      <alignment horizontal="left" vertical="center" wrapText="1"/>
    </xf>
    <xf numFmtId="0" fontId="0" fillId="0" borderId="39" xfId="0" applyBorder="1" applyAlignment="1">
      <alignment vertical="center" wrapText="1"/>
    </xf>
    <xf numFmtId="0" fontId="12" fillId="0" borderId="36" xfId="0" applyNumberFormat="1" applyFont="1" applyFill="1" applyBorder="1" applyAlignment="1" applyProtection="1">
      <alignment horizontal="left" vertical="center"/>
      <protection/>
    </xf>
    <xf numFmtId="0" fontId="8" fillId="0" borderId="36" xfId="0" applyNumberFormat="1" applyFont="1" applyFill="1" applyBorder="1" applyAlignment="1" applyProtection="1">
      <alignment horizontal="left" vertical="center"/>
      <protection/>
    </xf>
    <xf numFmtId="0" fontId="8" fillId="0" borderId="36" xfId="0" applyNumberFormat="1" applyFont="1" applyFill="1" applyBorder="1" applyAlignment="1" applyProtection="1">
      <alignment horizontal="left" vertical="center"/>
      <protection/>
    </xf>
    <xf numFmtId="0" fontId="12" fillId="0" borderId="39" xfId="0" applyNumberFormat="1" applyFont="1" applyFill="1" applyBorder="1" applyAlignment="1" applyProtection="1">
      <alignment horizontal="left" vertical="center" wrapText="1"/>
      <protection/>
    </xf>
    <xf numFmtId="0" fontId="12" fillId="0" borderId="37" xfId="0" applyNumberFormat="1" applyFont="1" applyFill="1" applyBorder="1" applyAlignment="1" applyProtection="1">
      <alignment horizontal="left"/>
      <protection/>
    </xf>
    <xf numFmtId="0" fontId="12" fillId="0" borderId="44" xfId="0" applyNumberFormat="1" applyFont="1" applyFill="1" applyBorder="1" applyAlignment="1" applyProtection="1">
      <alignment horizontal="left"/>
      <protection/>
    </xf>
    <xf numFmtId="0" fontId="12" fillId="0" borderId="46" xfId="0" applyNumberFormat="1" applyFont="1" applyFill="1" applyBorder="1" applyAlignment="1" applyProtection="1">
      <alignment horizontal="left"/>
      <protection/>
    </xf>
    <xf numFmtId="0" fontId="12" fillId="0" borderId="43" xfId="0" applyNumberFormat="1" applyFont="1" applyFill="1" applyBorder="1" applyAlignment="1" applyProtection="1">
      <alignment horizontal="left"/>
      <protection/>
    </xf>
    <xf numFmtId="0" fontId="12" fillId="0" borderId="42" xfId="0" applyNumberFormat="1" applyFont="1" applyFill="1" applyBorder="1" applyAlignment="1" applyProtection="1">
      <alignment horizontal="left"/>
      <protection/>
    </xf>
    <xf numFmtId="0" fontId="12" fillId="0" borderId="38" xfId="0" applyNumberFormat="1" applyFont="1" applyFill="1" applyBorder="1" applyAlignment="1" applyProtection="1">
      <alignment horizontal="left"/>
      <protection/>
    </xf>
    <xf numFmtId="0" fontId="12" fillId="0" borderId="40" xfId="0" applyNumberFormat="1" applyFont="1" applyFill="1" applyBorder="1" applyAlignment="1" applyProtection="1">
      <alignment horizontal="left"/>
      <protection/>
    </xf>
    <xf numFmtId="0" fontId="12" fillId="0" borderId="45" xfId="0" applyNumberFormat="1" applyFont="1" applyFill="1" applyBorder="1" applyAlignment="1" applyProtection="1">
      <alignment horizontal="left"/>
      <protection/>
    </xf>
    <xf numFmtId="0" fontId="12" fillId="0" borderId="41" xfId="0" applyNumberFormat="1" applyFont="1" applyFill="1" applyBorder="1" applyAlignment="1" applyProtection="1">
      <alignment horizontal="left"/>
      <protection/>
    </xf>
    <xf numFmtId="0" fontId="12" fillId="0" borderId="39" xfId="0" applyFont="1" applyBorder="1" applyAlignment="1">
      <alignment horizontal="left" vertical="center" wrapText="1"/>
    </xf>
    <xf numFmtId="0" fontId="12" fillId="0" borderId="43" xfId="0" applyFont="1" applyBorder="1" applyAlignment="1">
      <alignment horizontal="left" vertical="center"/>
    </xf>
    <xf numFmtId="0" fontId="12" fillId="0" borderId="42" xfId="0" applyFont="1" applyBorder="1" applyAlignment="1">
      <alignment horizontal="left" vertical="center"/>
    </xf>
    <xf numFmtId="0" fontId="12" fillId="0" borderId="38" xfId="0" applyFont="1" applyBorder="1" applyAlignment="1">
      <alignment horizontal="left" vertical="center"/>
    </xf>
    <xf numFmtId="0" fontId="12" fillId="0" borderId="40" xfId="0" applyFont="1" applyBorder="1" applyAlignment="1">
      <alignment horizontal="left" vertical="center"/>
    </xf>
    <xf numFmtId="0" fontId="12" fillId="0" borderId="45" xfId="0" applyFont="1" applyBorder="1" applyAlignment="1">
      <alignment horizontal="left" vertical="center"/>
    </xf>
    <xf numFmtId="0" fontId="12" fillId="0" borderId="41" xfId="0" applyFont="1" applyBorder="1" applyAlignment="1">
      <alignment horizontal="left" vertical="center"/>
    </xf>
    <xf numFmtId="0" fontId="12" fillId="0" borderId="37" xfId="0" applyFont="1" applyBorder="1" applyAlignment="1">
      <alignment horizontal="left" vertical="center" wrapText="1"/>
    </xf>
    <xf numFmtId="0" fontId="12" fillId="0" borderId="44" xfId="0" applyFont="1" applyBorder="1" applyAlignment="1">
      <alignment horizontal="left" vertical="center" wrapText="1"/>
    </xf>
    <xf numFmtId="0" fontId="12" fillId="0" borderId="46" xfId="0" applyFont="1" applyBorder="1" applyAlignment="1">
      <alignment horizontal="left" vertical="center" wrapText="1"/>
    </xf>
    <xf numFmtId="0" fontId="12" fillId="0" borderId="36" xfId="0" applyFont="1" applyBorder="1" applyAlignment="1">
      <alignment horizontal="left" vertical="center" wrapText="1"/>
    </xf>
    <xf numFmtId="49" fontId="12" fillId="0" borderId="36" xfId="0" applyNumberFormat="1" applyFont="1" applyBorder="1" applyAlignment="1">
      <alignment horizontal="left" vertical="center" wrapText="1"/>
    </xf>
    <xf numFmtId="0" fontId="12" fillId="0" borderId="39" xfId="0" applyNumberFormat="1" applyFont="1" applyFill="1" applyBorder="1" applyAlignment="1" applyProtection="1">
      <alignment horizontal="left" vertical="center"/>
      <protection/>
    </xf>
    <xf numFmtId="0" fontId="8" fillId="0" borderId="36" xfId="0" applyFont="1" applyBorder="1" applyAlignment="1">
      <alignment horizontal="left" vertical="center" wrapText="1"/>
    </xf>
    <xf numFmtId="0" fontId="10" fillId="0" borderId="39" xfId="0" applyNumberFormat="1" applyFont="1" applyFill="1" applyBorder="1" applyAlignment="1" applyProtection="1">
      <alignment horizontal="left" vertical="center" wrapText="1"/>
      <protection/>
    </xf>
    <xf numFmtId="0" fontId="10" fillId="0" borderId="39" xfId="0" applyFont="1" applyBorder="1" applyAlignment="1">
      <alignment horizontal="left" vertical="center" wrapText="1"/>
    </xf>
    <xf numFmtId="0" fontId="8" fillId="0" borderId="39" xfId="0" applyNumberFormat="1" applyFont="1" applyFill="1" applyBorder="1" applyAlignment="1" applyProtection="1">
      <alignment horizontal="center"/>
      <protection/>
    </xf>
    <xf numFmtId="0" fontId="8" fillId="0" borderId="36" xfId="0" applyNumberFormat="1" applyFont="1" applyFill="1" applyBorder="1" applyAlignment="1" applyProtection="1">
      <alignment horizontal="center"/>
      <protection/>
    </xf>
    <xf numFmtId="0" fontId="10" fillId="0" borderId="36" xfId="0" applyNumberFormat="1" applyFont="1" applyFill="1" applyBorder="1" applyAlignment="1" applyProtection="1">
      <alignment horizontal="left" vertical="center" wrapText="1"/>
      <protection/>
    </xf>
    <xf numFmtId="0" fontId="12" fillId="0" borderId="36" xfId="0" applyFont="1" applyBorder="1" applyAlignment="1">
      <alignment horizontal="left" vertical="center" wrapText="1"/>
    </xf>
    <xf numFmtId="0" fontId="12" fillId="0" borderId="37" xfId="0" applyNumberFormat="1" applyFont="1" applyFill="1" applyBorder="1" applyAlignment="1" applyProtection="1">
      <alignment vertical="center"/>
      <protection/>
    </xf>
    <xf numFmtId="0" fontId="12" fillId="0" borderId="44" xfId="0" applyNumberFormat="1" applyFont="1" applyFill="1" applyBorder="1" applyAlignment="1" applyProtection="1">
      <alignment vertical="center"/>
      <protection/>
    </xf>
    <xf numFmtId="0" fontId="12" fillId="0" borderId="46" xfId="0" applyNumberFormat="1" applyFont="1" applyFill="1" applyBorder="1" applyAlignment="1" applyProtection="1">
      <alignment vertical="center"/>
      <protection/>
    </xf>
    <xf numFmtId="0" fontId="8" fillId="0" borderId="16"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vertical="center"/>
      <protection/>
    </xf>
    <xf numFmtId="0" fontId="10" fillId="0" borderId="37" xfId="0" applyFont="1" applyBorder="1" applyAlignment="1">
      <alignment horizontal="left" vertical="center"/>
    </xf>
    <xf numFmtId="0" fontId="10" fillId="0" borderId="44" xfId="0" applyFont="1" applyBorder="1" applyAlignment="1">
      <alignment horizontal="left" vertical="center"/>
    </xf>
    <xf numFmtId="0" fontId="10" fillId="0" borderId="46" xfId="0" applyFont="1" applyBorder="1" applyAlignment="1">
      <alignment horizontal="left" vertical="center"/>
    </xf>
    <xf numFmtId="0" fontId="12" fillId="0" borderId="36" xfId="0" applyFont="1" applyBorder="1" applyAlignment="1">
      <alignment horizontal="left" vertical="center"/>
    </xf>
    <xf numFmtId="0" fontId="12" fillId="0" borderId="37" xfId="0" applyNumberFormat="1" applyFont="1" applyFill="1" applyBorder="1" applyAlignment="1" applyProtection="1">
      <alignment horizontal="left" vertical="center" wrapText="1"/>
      <protection/>
    </xf>
    <xf numFmtId="0" fontId="12" fillId="0" borderId="44" xfId="0" applyNumberFormat="1" applyFont="1" applyFill="1" applyBorder="1" applyAlignment="1" applyProtection="1">
      <alignment horizontal="left" vertical="center" wrapText="1"/>
      <protection/>
    </xf>
    <xf numFmtId="0" fontId="12" fillId="0" borderId="46" xfId="0" applyNumberFormat="1" applyFont="1" applyFill="1" applyBorder="1" applyAlignment="1" applyProtection="1">
      <alignment horizontal="left" vertical="center" wrapText="1"/>
      <protection/>
    </xf>
    <xf numFmtId="0" fontId="12" fillId="0" borderId="37" xfId="0" applyFont="1" applyBorder="1" applyAlignment="1">
      <alignment horizontal="left" vertical="center"/>
    </xf>
    <xf numFmtId="0" fontId="12" fillId="0" borderId="44" xfId="0" applyFont="1" applyBorder="1" applyAlignment="1">
      <alignment horizontal="left" vertical="center"/>
    </xf>
    <xf numFmtId="0" fontId="12" fillId="0" borderId="46" xfId="0" applyFont="1" applyBorder="1" applyAlignment="1">
      <alignment horizontal="left" vertical="center"/>
    </xf>
    <xf numFmtId="0" fontId="12" fillId="0" borderId="37" xfId="0" applyFont="1" applyBorder="1" applyAlignment="1">
      <alignment horizontal="left" vertical="center" wrapText="1"/>
    </xf>
    <xf numFmtId="0" fontId="12" fillId="0" borderId="44" xfId="0" applyFont="1" applyBorder="1" applyAlignment="1">
      <alignment horizontal="left" vertical="center" wrapText="1"/>
    </xf>
    <xf numFmtId="0" fontId="12" fillId="0" borderId="46" xfId="0" applyFont="1" applyBorder="1" applyAlignment="1">
      <alignment horizontal="left" vertical="center" wrapText="1"/>
    </xf>
    <xf numFmtId="0" fontId="33" fillId="0" borderId="36" xfId="0"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12" fillId="0" borderId="37" xfId="0" applyFont="1" applyBorder="1" applyAlignment="1">
      <alignment vertical="center"/>
    </xf>
    <xf numFmtId="0" fontId="12" fillId="0" borderId="44" xfId="0" applyFont="1" applyBorder="1" applyAlignment="1">
      <alignment vertical="center"/>
    </xf>
    <xf numFmtId="0" fontId="12" fillId="0" borderId="46" xfId="0" applyFont="1" applyBorder="1" applyAlignment="1">
      <alignment vertical="center"/>
    </xf>
    <xf numFmtId="0" fontId="17"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4" fillId="0" borderId="37" xfId="18" applyFont="1" applyBorder="1" applyAlignment="1">
      <alignment horizontal="left" vertical="center"/>
      <protection/>
    </xf>
    <xf numFmtId="0" fontId="14" fillId="0" borderId="44" xfId="18" applyFont="1" applyBorder="1" applyAlignment="1">
      <alignment horizontal="left" vertical="center"/>
      <protection/>
    </xf>
    <xf numFmtId="0" fontId="14" fillId="0" borderId="46" xfId="18" applyFont="1" applyBorder="1" applyAlignment="1">
      <alignment horizontal="left" vertical="center"/>
      <protection/>
    </xf>
    <xf numFmtId="0" fontId="14" fillId="0" borderId="35" xfId="18" applyFont="1" applyBorder="1" applyAlignment="1">
      <alignment horizontal="center" vertical="center" wrapText="1"/>
      <protection/>
    </xf>
    <xf numFmtId="0" fontId="14" fillId="0" borderId="16" xfId="18" applyFont="1" applyBorder="1" applyAlignment="1">
      <alignment horizontal="center" vertical="center" wrapText="1"/>
      <protection/>
    </xf>
    <xf numFmtId="0" fontId="14" fillId="0" borderId="39" xfId="18" applyFont="1" applyBorder="1" applyAlignment="1">
      <alignment horizontal="center" vertical="center" wrapText="1"/>
      <protection/>
    </xf>
    <xf numFmtId="0" fontId="14" fillId="0" borderId="37" xfId="18" applyFont="1" applyBorder="1" applyAlignment="1">
      <alignment horizontal="left" vertical="center" wrapText="1"/>
      <protection/>
    </xf>
    <xf numFmtId="0" fontId="14" fillId="0" borderId="44" xfId="18" applyFont="1" applyBorder="1" applyAlignment="1">
      <alignment horizontal="left" vertical="center" wrapText="1"/>
      <protection/>
    </xf>
    <xf numFmtId="0" fontId="14" fillId="0" borderId="46" xfId="18" applyFont="1" applyBorder="1" applyAlignment="1">
      <alignment horizontal="left" vertical="center" wrapText="1"/>
      <protection/>
    </xf>
    <xf numFmtId="0" fontId="14" fillId="0" borderId="35" xfId="18" applyFont="1" applyBorder="1" applyAlignment="1">
      <alignment horizontal="center" vertical="center"/>
      <protection/>
    </xf>
    <xf numFmtId="0" fontId="14" fillId="0" borderId="16" xfId="18" applyFont="1" applyBorder="1" applyAlignment="1">
      <alignment horizontal="center" vertical="center"/>
      <protection/>
    </xf>
    <xf numFmtId="0" fontId="14" fillId="0" borderId="39" xfId="18" applyFont="1" applyBorder="1" applyAlignment="1">
      <alignment horizontal="center" vertical="center"/>
      <protection/>
    </xf>
    <xf numFmtId="0" fontId="14" fillId="0" borderId="37" xfId="18" applyFont="1" applyBorder="1" applyAlignment="1">
      <alignment horizontal="center" vertical="center" wrapText="1"/>
      <protection/>
    </xf>
    <xf numFmtId="0" fontId="14" fillId="0" borderId="46" xfId="18" applyFont="1" applyBorder="1" applyAlignment="1">
      <alignment horizontal="center" vertical="center" wrapText="1"/>
      <protection/>
    </xf>
    <xf numFmtId="0" fontId="14" fillId="0" borderId="37" xfId="18" applyFont="1" applyBorder="1" applyAlignment="1">
      <alignment horizontal="center" vertical="center"/>
      <protection/>
    </xf>
    <xf numFmtId="0" fontId="14" fillId="0" borderId="46" xfId="18" applyFont="1" applyBorder="1" applyAlignment="1">
      <alignment horizontal="center" vertical="center"/>
      <protection/>
    </xf>
    <xf numFmtId="0" fontId="38" fillId="0" borderId="37" xfId="18" applyFont="1" applyBorder="1" applyAlignment="1">
      <alignment horizontal="left" vertical="center" wrapText="1"/>
      <protection/>
    </xf>
    <xf numFmtId="0" fontId="28" fillId="0" borderId="37" xfId="18" applyFont="1" applyBorder="1" applyAlignment="1">
      <alignment horizontal="center" vertical="center"/>
      <protection/>
    </xf>
    <xf numFmtId="0" fontId="28" fillId="0" borderId="46" xfId="18" applyFont="1" applyBorder="1" applyAlignment="1">
      <alignment horizontal="center" vertical="center"/>
      <protection/>
    </xf>
    <xf numFmtId="0" fontId="14" fillId="0" borderId="44" xfId="18" applyFont="1" applyBorder="1" applyAlignment="1">
      <alignment horizontal="center" vertical="center" wrapText="1"/>
      <protection/>
    </xf>
    <xf numFmtId="0" fontId="14" fillId="0" borderId="36" xfId="18" applyFont="1" applyBorder="1" applyAlignment="1">
      <alignment horizontal="center" vertical="center" wrapText="1"/>
      <protection/>
    </xf>
    <xf numFmtId="0" fontId="0" fillId="0" borderId="16" xfId="0" applyBorder="1" applyAlignment="1">
      <alignment/>
    </xf>
    <xf numFmtId="0" fontId="0" fillId="0" borderId="39" xfId="0" applyBorder="1" applyAlignment="1">
      <alignment/>
    </xf>
    <xf numFmtId="0" fontId="17" fillId="0" borderId="0" xfId="18" applyFont="1" applyAlignment="1">
      <alignment horizontal="center" vertical="center" wrapText="1"/>
      <protection/>
    </xf>
    <xf numFmtId="0" fontId="13" fillId="0" borderId="0" xfId="0" applyFont="1" applyAlignment="1">
      <alignment horizontal="center" vertical="center" wrapText="1"/>
    </xf>
    <xf numFmtId="0" fontId="28" fillId="0" borderId="37" xfId="18" applyFont="1" applyBorder="1" applyAlignment="1">
      <alignment horizontal="center" vertical="center" wrapText="1"/>
      <protection/>
    </xf>
    <xf numFmtId="0" fontId="28" fillId="0" borderId="44" xfId="18" applyFont="1" applyBorder="1" applyAlignment="1">
      <alignment horizontal="center" vertical="center" wrapText="1"/>
      <protection/>
    </xf>
    <xf numFmtId="0" fontId="28" fillId="0" borderId="46" xfId="18" applyFont="1" applyBorder="1" applyAlignment="1">
      <alignment horizontal="center" vertical="center" wrapText="1"/>
      <protection/>
    </xf>
    <xf numFmtId="0" fontId="34" fillId="0" borderId="0" xfId="18" applyFont="1" applyAlignment="1">
      <alignment horizontal="center" vertical="center"/>
      <protection/>
    </xf>
    <xf numFmtId="0" fontId="35" fillId="0" borderId="0" xfId="0" applyFont="1" applyAlignment="1">
      <alignment horizontal="center" vertical="center"/>
    </xf>
    <xf numFmtId="0" fontId="17" fillId="0" borderId="0" xfId="18" applyFont="1" applyAlignment="1">
      <alignment horizontal="center" vertical="center"/>
      <protection/>
    </xf>
    <xf numFmtId="0" fontId="13" fillId="0" borderId="0" xfId="0" applyFont="1" applyAlignment="1">
      <alignment horizontal="center" vertical="center"/>
    </xf>
    <xf numFmtId="0" fontId="17" fillId="0" borderId="0" xfId="18" applyFont="1" applyAlignment="1">
      <alignment horizontal="center" vertical="center" wrapText="1"/>
      <protection/>
    </xf>
    <xf numFmtId="0" fontId="24" fillId="0" borderId="16" xfId="0" applyFont="1" applyBorder="1" applyAlignment="1">
      <alignment horizontal="left" vertical="center" wrapText="1"/>
    </xf>
    <xf numFmtId="0" fontId="0" fillId="0" borderId="16" xfId="0" applyBorder="1" applyAlignment="1">
      <alignment horizontal="left" vertical="center" wrapText="1"/>
    </xf>
    <xf numFmtId="0" fontId="24" fillId="0" borderId="39" xfId="0" applyFont="1" applyBorder="1" applyAlignment="1">
      <alignment horizontal="left" vertical="center" wrapText="1"/>
    </xf>
    <xf numFmtId="0" fontId="8" fillId="0" borderId="40" xfId="0" applyFont="1" applyBorder="1" applyAlignment="1">
      <alignment horizontal="left" vertical="center"/>
    </xf>
    <xf numFmtId="0" fontId="8" fillId="0" borderId="45" xfId="0" applyFont="1" applyBorder="1" applyAlignment="1">
      <alignment horizontal="left" vertical="center"/>
    </xf>
    <xf numFmtId="0" fontId="8" fillId="0" borderId="41" xfId="0" applyFont="1" applyBorder="1" applyAlignment="1">
      <alignment horizontal="left" vertical="center"/>
    </xf>
    <xf numFmtId="0" fontId="24" fillId="0" borderId="16" xfId="0" applyFont="1" applyBorder="1" applyAlignment="1">
      <alignment horizontal="left" vertical="center" wrapText="1"/>
    </xf>
    <xf numFmtId="0" fontId="8" fillId="0" borderId="37" xfId="0" applyFont="1" applyBorder="1" applyAlignment="1">
      <alignment horizontal="left" vertical="center"/>
    </xf>
    <xf numFmtId="0" fontId="8" fillId="0" borderId="44" xfId="0" applyFont="1" applyBorder="1" applyAlignment="1">
      <alignment horizontal="left" vertical="center"/>
    </xf>
    <xf numFmtId="0" fontId="8" fillId="0" borderId="46" xfId="0" applyFont="1" applyBorder="1" applyAlignment="1">
      <alignment horizontal="left" vertical="center"/>
    </xf>
    <xf numFmtId="0" fontId="0" fillId="0" borderId="35" xfId="0" applyBorder="1" applyAlignment="1">
      <alignment horizontal="center" vertical="center"/>
    </xf>
    <xf numFmtId="0" fontId="0" fillId="0" borderId="16" xfId="0" applyBorder="1" applyAlignment="1">
      <alignment horizontal="center" vertical="center"/>
    </xf>
    <xf numFmtId="0" fontId="24" fillId="0" borderId="43" xfId="0" applyFont="1" applyBorder="1" applyAlignment="1">
      <alignment horizontal="left" vertical="center" wrapText="1"/>
    </xf>
    <xf numFmtId="0" fontId="24" fillId="0" borderId="42" xfId="0" applyFont="1" applyBorder="1" applyAlignment="1">
      <alignment horizontal="left" vertical="center" wrapText="1"/>
    </xf>
    <xf numFmtId="0" fontId="24" fillId="0" borderId="38" xfId="0" applyFont="1" applyBorder="1" applyAlignment="1">
      <alignment horizontal="left" vertical="center" wrapText="1"/>
    </xf>
    <xf numFmtId="0" fontId="24" fillId="0" borderId="0" xfId="0" applyFont="1" applyBorder="1" applyAlignment="1">
      <alignment horizontal="left" vertical="center" wrapText="1"/>
    </xf>
    <xf numFmtId="0" fontId="0" fillId="0" borderId="17" xfId="0" applyBorder="1" applyAlignment="1">
      <alignment vertical="center" wrapText="1"/>
    </xf>
    <xf numFmtId="0" fontId="8" fillId="0" borderId="35" xfId="0" applyFont="1" applyBorder="1" applyAlignment="1">
      <alignment horizontal="center" vertical="center"/>
    </xf>
    <xf numFmtId="0" fontId="8" fillId="0" borderId="16" xfId="0" applyFont="1" applyBorder="1" applyAlignment="1">
      <alignment horizontal="center" vertical="center"/>
    </xf>
    <xf numFmtId="0" fontId="0" fillId="0" borderId="0" xfId="0" applyFont="1" applyAlignment="1">
      <alignment horizontal="right" vertical="center"/>
    </xf>
    <xf numFmtId="2" fontId="17" fillId="0" borderId="0" xfId="0" applyNumberFormat="1" applyFont="1" applyAlignment="1">
      <alignment horizontal="center" vertical="center" wrapText="1"/>
    </xf>
    <xf numFmtId="2" fontId="0" fillId="0" borderId="0" xfId="0" applyNumberFormat="1" applyAlignment="1">
      <alignment horizontal="center" vertical="center"/>
    </xf>
    <xf numFmtId="0" fontId="17" fillId="0" borderId="0" xfId="0" applyFont="1" applyAlignment="1">
      <alignment horizontal="center" vertical="center" wrapText="1"/>
    </xf>
    <xf numFmtId="49" fontId="17" fillId="0" borderId="0" xfId="0" applyNumberFormat="1" applyFont="1" applyAlignment="1">
      <alignment horizontal="center" vertical="center" wrapText="1"/>
    </xf>
    <xf numFmtId="0" fontId="19" fillId="0" borderId="35" xfId="0" applyFont="1" applyBorder="1" applyAlignment="1">
      <alignment horizontal="center" vertical="center"/>
    </xf>
    <xf numFmtId="0" fontId="19" fillId="0" borderId="16" xfId="0" applyFont="1" applyBorder="1" applyAlignment="1">
      <alignment horizontal="center" vertical="center"/>
    </xf>
    <xf numFmtId="0" fontId="19" fillId="0" borderId="39" xfId="0" applyFont="1" applyBorder="1" applyAlignment="1">
      <alignment horizontal="center" vertical="center"/>
    </xf>
    <xf numFmtId="0" fontId="19" fillId="0" borderId="36" xfId="0" applyFont="1" applyBorder="1" applyAlignment="1">
      <alignment horizontal="center" vertical="center" wrapText="1"/>
    </xf>
    <xf numFmtId="0" fontId="19" fillId="0" borderId="37" xfId="0" applyFont="1" applyBorder="1" applyAlignment="1">
      <alignment horizontal="center" vertical="top" wrapText="1"/>
    </xf>
    <xf numFmtId="0" fontId="19" fillId="0" borderId="46" xfId="0" applyFont="1" applyBorder="1" applyAlignment="1">
      <alignment horizontal="center" vertical="top" wrapText="1"/>
    </xf>
    <xf numFmtId="0" fontId="19" fillId="0" borderId="43" xfId="0" applyFont="1" applyBorder="1" applyAlignment="1">
      <alignment horizontal="center" vertical="center" wrapText="1"/>
    </xf>
    <xf numFmtId="0" fontId="19" fillId="0" borderId="40" xfId="0" applyFont="1" applyBorder="1" applyAlignment="1">
      <alignment horizontal="center" vertical="center" wrapText="1"/>
    </xf>
    <xf numFmtId="49" fontId="19" fillId="0" borderId="16" xfId="0" applyNumberFormat="1" applyFont="1" applyBorder="1" applyAlignment="1">
      <alignment horizontal="center" vertical="top"/>
    </xf>
    <xf numFmtId="0" fontId="19" fillId="0" borderId="37" xfId="0" applyFont="1" applyBorder="1" applyAlignment="1">
      <alignment horizontal="center" vertical="center"/>
    </xf>
    <xf numFmtId="0" fontId="19" fillId="0" borderId="44" xfId="0" applyFont="1" applyBorder="1" applyAlignment="1">
      <alignment horizontal="center" vertical="center"/>
    </xf>
    <xf numFmtId="0" fontId="19" fillId="0" borderId="46" xfId="0" applyFont="1" applyBorder="1" applyAlignment="1">
      <alignment horizontal="center" vertical="center"/>
    </xf>
    <xf numFmtId="0" fontId="19" fillId="0" borderId="37" xfId="0" applyFont="1" applyBorder="1" applyAlignment="1">
      <alignment horizontal="left" vertical="center"/>
    </xf>
    <xf numFmtId="0" fontId="19" fillId="0" borderId="44" xfId="0" applyFont="1" applyBorder="1" applyAlignment="1">
      <alignment horizontal="left" vertical="center"/>
    </xf>
    <xf numFmtId="0" fontId="19" fillId="0" borderId="46" xfId="0" applyFont="1" applyBorder="1" applyAlignment="1">
      <alignment horizontal="left" vertical="center"/>
    </xf>
    <xf numFmtId="0" fontId="14" fillId="0" borderId="45" xfId="0" applyFont="1" applyBorder="1" applyAlignment="1">
      <alignment horizontal="left" vertical="center"/>
    </xf>
    <xf numFmtId="0" fontId="14" fillId="0" borderId="41" xfId="0" applyFont="1" applyBorder="1" applyAlignment="1">
      <alignment horizontal="left" vertical="center"/>
    </xf>
    <xf numFmtId="0" fontId="14" fillId="0" borderId="37" xfId="0" applyFont="1" applyBorder="1" applyAlignment="1">
      <alignment horizontal="left" vertical="center"/>
    </xf>
    <xf numFmtId="0" fontId="14" fillId="0" borderId="46" xfId="0" applyFont="1" applyBorder="1" applyAlignment="1">
      <alignment horizontal="left" vertical="center"/>
    </xf>
    <xf numFmtId="49" fontId="19" fillId="0" borderId="37" xfId="0" applyNumberFormat="1" applyFont="1" applyBorder="1" applyAlignment="1">
      <alignment horizontal="left" vertical="center" wrapText="1"/>
    </xf>
    <xf numFmtId="49" fontId="14" fillId="0" borderId="37" xfId="0" applyNumberFormat="1" applyFont="1" applyBorder="1" applyAlignment="1">
      <alignment horizontal="left" vertical="center"/>
    </xf>
    <xf numFmtId="49" fontId="14" fillId="0" borderId="46" xfId="0" applyNumberFormat="1" applyFont="1" applyBorder="1" applyAlignment="1">
      <alignment horizontal="left" vertical="center"/>
    </xf>
    <xf numFmtId="0" fontId="19" fillId="0" borderId="42" xfId="0" applyFont="1" applyBorder="1" applyAlignment="1">
      <alignment vertical="center" wrapText="1"/>
    </xf>
    <xf numFmtId="0" fontId="19" fillId="0" borderId="38" xfId="0" applyFont="1" applyBorder="1" applyAlignment="1">
      <alignment vertical="center" wrapText="1"/>
    </xf>
    <xf numFmtId="0" fontId="14" fillId="0" borderId="37" xfId="0" applyFont="1" applyBorder="1" applyAlignment="1">
      <alignment horizontal="left" vertical="center" wrapText="1"/>
    </xf>
    <xf numFmtId="0" fontId="14" fillId="0" borderId="46" xfId="0" applyFont="1" applyBorder="1" applyAlignment="1">
      <alignment horizontal="left" vertical="center" wrapText="1"/>
    </xf>
    <xf numFmtId="0" fontId="14" fillId="0" borderId="36" xfId="0" applyFont="1" applyBorder="1" applyAlignment="1">
      <alignment horizontal="left" vertical="center" wrapText="1"/>
    </xf>
    <xf numFmtId="49" fontId="14" fillId="0" borderId="37" xfId="0" applyNumberFormat="1" applyFont="1" applyBorder="1" applyAlignment="1">
      <alignment horizontal="left" vertical="center" wrapText="1"/>
    </xf>
    <xf numFmtId="0" fontId="14" fillId="0" borderId="46" xfId="0" applyFont="1" applyBorder="1" applyAlignment="1">
      <alignment horizontal="left" vertical="center" wrapText="1"/>
    </xf>
    <xf numFmtId="0" fontId="19" fillId="0" borderId="37" xfId="0" applyFont="1" applyFill="1" applyBorder="1" applyAlignment="1">
      <alignment horizontal="center" vertical="center"/>
    </xf>
    <xf numFmtId="0" fontId="0" fillId="0" borderId="46" xfId="0" applyBorder="1" applyAlignment="1">
      <alignment horizontal="center" vertical="center"/>
    </xf>
    <xf numFmtId="0" fontId="0" fillId="0" borderId="0" xfId="0" applyAlignment="1">
      <alignment horizontal="left" vertical="center"/>
    </xf>
    <xf numFmtId="49" fontId="14" fillId="0" borderId="46" xfId="0" applyNumberFormat="1" applyFont="1" applyBorder="1" applyAlignment="1">
      <alignment horizontal="left" vertical="center" wrapText="1"/>
    </xf>
    <xf numFmtId="49" fontId="19" fillId="0" borderId="44" xfId="0" applyNumberFormat="1" applyFont="1" applyBorder="1" applyAlignment="1">
      <alignment horizontal="left" vertical="center" wrapText="1"/>
    </xf>
    <xf numFmtId="0" fontId="19" fillId="0" borderId="44" xfId="0" applyFont="1" applyBorder="1" applyAlignment="1">
      <alignment horizontal="left" vertical="center" wrapText="1"/>
    </xf>
    <xf numFmtId="0" fontId="19" fillId="0" borderId="46" xfId="0" applyFont="1" applyBorder="1" applyAlignment="1">
      <alignment horizontal="left" vertical="center" wrapText="1"/>
    </xf>
    <xf numFmtId="49" fontId="12" fillId="0" borderId="37"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49" fontId="12" fillId="0" borderId="40" xfId="0" applyNumberFormat="1" applyFont="1" applyBorder="1" applyAlignment="1">
      <alignment horizontal="left" vertical="center" wrapText="1"/>
    </xf>
    <xf numFmtId="49" fontId="12" fillId="0" borderId="41" xfId="0" applyNumberFormat="1" applyFont="1" applyBorder="1" applyAlignment="1">
      <alignment horizontal="left" vertical="center" wrapText="1"/>
    </xf>
    <xf numFmtId="49" fontId="12" fillId="0" borderId="40" xfId="0" applyNumberFormat="1" applyFont="1" applyBorder="1" applyAlignment="1">
      <alignment horizontal="left" vertical="center" wrapText="1"/>
    </xf>
    <xf numFmtId="49" fontId="12" fillId="0" borderId="41" xfId="0" applyNumberFormat="1" applyFont="1" applyBorder="1" applyAlignment="1">
      <alignment horizontal="left" vertical="center" wrapText="1"/>
    </xf>
    <xf numFmtId="0" fontId="10" fillId="0" borderId="36" xfId="0" applyFont="1" applyBorder="1" applyAlignment="1">
      <alignment horizontal="left" vertical="center" wrapText="1"/>
    </xf>
    <xf numFmtId="0" fontId="33" fillId="0" borderId="37" xfId="0" applyFont="1" applyBorder="1" applyAlignment="1">
      <alignment horizontal="center" vertical="center"/>
    </xf>
    <xf numFmtId="0" fontId="33" fillId="0" borderId="44" xfId="0" applyFont="1" applyBorder="1" applyAlignment="1">
      <alignment horizontal="center" vertical="center"/>
    </xf>
    <xf numFmtId="0" fontId="33" fillId="0" borderId="46" xfId="0" applyFont="1" applyBorder="1" applyAlignment="1">
      <alignment horizontal="center" vertical="center"/>
    </xf>
    <xf numFmtId="0" fontId="12" fillId="0" borderId="45" xfId="0" applyFont="1" applyBorder="1" applyAlignment="1">
      <alignment horizontal="left" vertical="center"/>
    </xf>
    <xf numFmtId="0" fontId="12" fillId="0" borderId="41" xfId="0" applyFont="1" applyBorder="1" applyAlignment="1">
      <alignment horizontal="left" vertical="center"/>
    </xf>
    <xf numFmtId="49" fontId="12" fillId="0" borderId="37" xfId="0" applyNumberFormat="1" applyFont="1" applyBorder="1" applyAlignment="1">
      <alignment horizontal="left" vertical="center"/>
    </xf>
    <xf numFmtId="49" fontId="12" fillId="0" borderId="46" xfId="0" applyNumberFormat="1" applyFont="1" applyBorder="1" applyAlignment="1">
      <alignment horizontal="left" vertical="center"/>
    </xf>
    <xf numFmtId="0" fontId="10" fillId="0" borderId="16" xfId="0" applyFont="1" applyBorder="1" applyAlignment="1">
      <alignment horizontal="center" vertical="center"/>
    </xf>
    <xf numFmtId="0" fontId="10" fillId="0" borderId="39" xfId="0" applyFont="1" applyBorder="1" applyAlignment="1">
      <alignment horizontal="center" vertical="center"/>
    </xf>
    <xf numFmtId="0" fontId="10" fillId="0" borderId="16" xfId="0" applyFont="1" applyBorder="1" applyAlignment="1" quotePrefix="1">
      <alignment horizontal="center" vertical="center"/>
    </xf>
    <xf numFmtId="0" fontId="10" fillId="0" borderId="39" xfId="0" applyFont="1" applyBorder="1" applyAlignment="1" quotePrefix="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45"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0" fontId="13" fillId="0" borderId="16" xfId="0" applyFont="1" applyBorder="1" applyAlignment="1">
      <alignment horizontal="left" vertical="center" wrapText="1"/>
    </xf>
    <xf numFmtId="0" fontId="42" fillId="0" borderId="0" xfId="0" applyFont="1" applyBorder="1" applyAlignment="1">
      <alignment horizontal="left" vertical="center" wrapText="1"/>
    </xf>
    <xf numFmtId="0" fontId="42" fillId="0" borderId="17" xfId="0" applyFont="1" applyBorder="1" applyAlignment="1">
      <alignment horizontal="left" vertical="center" wrapText="1"/>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wrapText="1"/>
    </xf>
    <xf numFmtId="0" fontId="13" fillId="0" borderId="38" xfId="0" applyFont="1"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3" fontId="13" fillId="0" borderId="16" xfId="0" applyNumberFormat="1" applyFont="1" applyBorder="1" applyAlignment="1">
      <alignment horizontal="right" vertical="center" wrapText="1"/>
    </xf>
    <xf numFmtId="3" fontId="8" fillId="0" borderId="39" xfId="0" applyNumberFormat="1" applyFont="1" applyBorder="1" applyAlignment="1">
      <alignment horizontal="right" vertical="center" wrapText="1"/>
    </xf>
    <xf numFmtId="3" fontId="13" fillId="0" borderId="16" xfId="0" applyNumberFormat="1" applyFont="1" applyBorder="1" applyAlignment="1">
      <alignment horizontal="right" vertical="center"/>
    </xf>
    <xf numFmtId="176" fontId="13" fillId="0" borderId="16" xfId="0" applyNumberFormat="1" applyFont="1" applyBorder="1" applyAlignment="1" quotePrefix="1">
      <alignment horizontal="right" vertical="center"/>
    </xf>
    <xf numFmtId="176" fontId="13" fillId="0" borderId="16" xfId="0" applyNumberFormat="1" applyFont="1" applyBorder="1" applyAlignment="1">
      <alignment horizontal="right" vertical="center"/>
    </xf>
    <xf numFmtId="0" fontId="13" fillId="0" borderId="0" xfId="0" applyFont="1" applyBorder="1" applyAlignment="1">
      <alignment horizontal="left" vertical="top" wrapText="1"/>
    </xf>
    <xf numFmtId="0" fontId="13" fillId="0" borderId="20" xfId="0" applyFont="1" applyBorder="1" applyAlignment="1">
      <alignment horizontal="left" vertical="center" wrapText="1"/>
    </xf>
    <xf numFmtId="0" fontId="7" fillId="0" borderId="0" xfId="0" applyFont="1" applyBorder="1" applyAlignment="1">
      <alignment horizontal="left" vertical="center" wrapText="1"/>
    </xf>
    <xf numFmtId="0" fontId="10" fillId="0" borderId="0" xfId="0" applyFont="1" applyBorder="1" applyAlignment="1">
      <alignment vertical="center" wrapText="1"/>
    </xf>
    <xf numFmtId="0" fontId="13" fillId="0" borderId="0" xfId="0" applyFont="1" applyBorder="1" applyAlignment="1">
      <alignment horizontal="left" vertical="center"/>
    </xf>
    <xf numFmtId="0" fontId="8" fillId="0" borderId="0" xfId="0" applyFont="1" applyAlignment="1">
      <alignment vertical="center"/>
    </xf>
    <xf numFmtId="0" fontId="8" fillId="0" borderId="17" xfId="0" applyFont="1" applyBorder="1" applyAlignment="1">
      <alignment vertical="center"/>
    </xf>
    <xf numFmtId="0" fontId="7" fillId="0" borderId="42" xfId="0" applyFont="1" applyBorder="1" applyAlignment="1">
      <alignment horizontal="left" vertical="center"/>
    </xf>
    <xf numFmtId="0" fontId="7" fillId="0" borderId="38" xfId="0" applyFont="1" applyBorder="1" applyAlignment="1">
      <alignment horizontal="left" vertical="center"/>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20"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left"/>
    </xf>
    <xf numFmtId="0" fontId="7" fillId="0" borderId="42" xfId="0" applyFont="1" applyBorder="1" applyAlignment="1">
      <alignment horizontal="left" vertical="center" wrapText="1"/>
    </xf>
    <xf numFmtId="0" fontId="10" fillId="0" borderId="37" xfId="0" applyFont="1" applyBorder="1" applyAlignment="1">
      <alignment horizontal="center" vertical="center"/>
    </xf>
    <xf numFmtId="0" fontId="10" fillId="0" borderId="46" xfId="0" applyFont="1" applyBorder="1" applyAlignment="1">
      <alignment horizontal="center" vertical="center"/>
    </xf>
    <xf numFmtId="0" fontId="0" fillId="0" borderId="0" xfId="0" applyAlignment="1">
      <alignment horizontal="center"/>
    </xf>
    <xf numFmtId="0" fontId="10" fillId="0" borderId="43" xfId="0" applyFont="1"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13" fillId="0" borderId="46" xfId="0" applyFont="1" applyBorder="1" applyAlignment="1">
      <alignment/>
    </xf>
    <xf numFmtId="2" fontId="10" fillId="0" borderId="37" xfId="0" applyNumberFormat="1" applyFont="1" applyBorder="1" applyAlignment="1">
      <alignment horizontal="left" vertical="center" wrapText="1"/>
    </xf>
    <xf numFmtId="2" fontId="0" fillId="0" borderId="37" xfId="0" applyNumberFormat="1" applyBorder="1" applyAlignment="1">
      <alignment horizontal="left" vertical="center" wrapText="1"/>
    </xf>
    <xf numFmtId="1" fontId="10" fillId="0" borderId="43" xfId="0" applyNumberFormat="1" applyFont="1" applyBorder="1" applyAlignment="1">
      <alignment horizontal="left" vertical="center" wrapText="1"/>
    </xf>
    <xf numFmtId="0" fontId="10" fillId="0" borderId="44" xfId="0" applyFont="1" applyBorder="1" applyAlignment="1">
      <alignment horizontal="left" vertical="center" wrapText="1"/>
    </xf>
    <xf numFmtId="0" fontId="10" fillId="0" borderId="46" xfId="0" applyFont="1" applyBorder="1" applyAlignment="1">
      <alignment horizontal="left" vertical="center" wrapText="1"/>
    </xf>
    <xf numFmtId="1" fontId="0" fillId="0" borderId="37" xfId="0" applyNumberFormat="1" applyBorder="1" applyAlignment="1">
      <alignment horizontal="left" vertical="center" wrapText="1"/>
    </xf>
    <xf numFmtId="1" fontId="10" fillId="0" borderId="36" xfId="0" applyNumberFormat="1" applyFont="1" applyBorder="1" applyAlignment="1">
      <alignment horizontal="left" vertical="center" wrapText="1"/>
    </xf>
    <xf numFmtId="1" fontId="8" fillId="0" borderId="36" xfId="0" applyNumberFormat="1" applyFont="1" applyBorder="1" applyAlignment="1">
      <alignment horizontal="left" vertical="center" wrapText="1"/>
    </xf>
    <xf numFmtId="1" fontId="8" fillId="0" borderId="39" xfId="0" applyNumberFormat="1" applyFont="1" applyBorder="1" applyAlignment="1">
      <alignment horizontal="left" vertical="center" wrapText="1"/>
    </xf>
    <xf numFmtId="3" fontId="7" fillId="0" borderId="36" xfId="0" applyNumberFormat="1" applyFont="1" applyFill="1" applyBorder="1" applyAlignment="1" applyProtection="1">
      <alignment vertical="center"/>
      <protection/>
    </xf>
    <xf numFmtId="0" fontId="10" fillId="0" borderId="0" xfId="0" applyFont="1" applyBorder="1" applyAlignment="1">
      <alignment/>
    </xf>
    <xf numFmtId="0" fontId="10" fillId="0" borderId="20" xfId="0" applyFont="1" applyBorder="1" applyAlignment="1">
      <alignment/>
    </xf>
  </cellXfs>
  <cellStyles count="8">
    <cellStyle name="Normal" xfId="0"/>
    <cellStyle name="Comma" xfId="15"/>
    <cellStyle name="Comma [0]" xfId="16"/>
    <cellStyle name="Normalny_Arkusz1" xfId="17"/>
    <cellStyle name="Normalny_Załącznik Nr 2 do wydatków"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000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77"/>
  <sheetViews>
    <sheetView workbookViewId="0" topLeftCell="A1">
      <selection activeCell="K13" sqref="K13"/>
    </sheetView>
  </sheetViews>
  <sheetFormatPr defaultColWidth="9.140625" defaultRowHeight="12.75"/>
  <cols>
    <col min="1" max="1" width="2.8515625" style="0" customWidth="1"/>
    <col min="2" max="2" width="7.421875" style="0" customWidth="1"/>
    <col min="3" max="3" width="8.57421875" style="0" customWidth="1"/>
    <col min="4" max="4" width="8.00390625" style="43" customWidth="1"/>
    <col min="5" max="5" width="29.140625" style="0" customWidth="1"/>
    <col min="6" max="6" width="12.7109375" style="0" customWidth="1"/>
    <col min="7" max="7" width="13.00390625" style="0" customWidth="1"/>
    <col min="8" max="8" width="10.7109375" style="53" customWidth="1"/>
  </cols>
  <sheetData>
    <row r="1" spans="1:8" ht="13.5" customHeight="1">
      <c r="A1" s="1"/>
      <c r="B1" s="1"/>
      <c r="C1" s="1"/>
      <c r="D1" s="7"/>
      <c r="E1" s="1"/>
      <c r="F1" s="2"/>
      <c r="H1" s="135" t="s">
        <v>283</v>
      </c>
    </row>
    <row r="2" spans="1:8" ht="15" customHeight="1">
      <c r="A2" s="1691" t="s">
        <v>284</v>
      </c>
      <c r="B2" s="1691"/>
      <c r="C2" s="1691"/>
      <c r="D2" s="1691"/>
      <c r="E2" s="1691"/>
      <c r="F2" s="1691"/>
      <c r="G2" s="1691"/>
      <c r="H2" s="1691"/>
    </row>
    <row r="3" spans="1:8" ht="13.5" customHeight="1">
      <c r="A3" s="1692" t="s">
        <v>700</v>
      </c>
      <c r="B3" s="1691"/>
      <c r="C3" s="1691"/>
      <c r="D3" s="1691"/>
      <c r="E3" s="1691"/>
      <c r="F3" s="1691"/>
      <c r="G3" s="1691"/>
      <c r="H3" s="1691"/>
    </row>
    <row r="4" spans="1:9" ht="13.5" customHeight="1">
      <c r="A4" s="1692" t="s">
        <v>704</v>
      </c>
      <c r="B4" s="1691"/>
      <c r="C4" s="1691"/>
      <c r="D4" s="1691"/>
      <c r="E4" s="1691"/>
      <c r="F4" s="1691"/>
      <c r="G4" s="1691"/>
      <c r="H4" s="1691"/>
      <c r="I4" s="3"/>
    </row>
    <row r="5" spans="1:8" ht="13.5" customHeight="1">
      <c r="A5" s="1691" t="s">
        <v>285</v>
      </c>
      <c r="B5" s="1691"/>
      <c r="C5" s="1691"/>
      <c r="D5" s="1691"/>
      <c r="E5" s="1691"/>
      <c r="F5" s="1691"/>
      <c r="G5" s="1691"/>
      <c r="H5" s="1691"/>
    </row>
    <row r="6" spans="1:8" ht="15.75" customHeight="1">
      <c r="A6" s="1"/>
      <c r="B6" s="1"/>
      <c r="C6" s="1"/>
      <c r="D6" s="7"/>
      <c r="E6" s="1"/>
      <c r="F6" s="2"/>
      <c r="G6" s="2"/>
      <c r="H6" s="52"/>
    </row>
    <row r="7" spans="1:8" ht="15.75" customHeight="1">
      <c r="A7" s="1"/>
      <c r="B7" s="1"/>
      <c r="C7" s="1"/>
      <c r="D7" s="7"/>
      <c r="E7" s="1"/>
      <c r="F7" s="2"/>
      <c r="G7" s="2"/>
      <c r="H7" s="52"/>
    </row>
    <row r="8" spans="1:8" ht="13.5" customHeight="1">
      <c r="A8" s="1"/>
      <c r="B8" s="1"/>
      <c r="C8" s="1"/>
      <c r="D8" s="7"/>
      <c r="E8" s="1"/>
      <c r="F8" s="2"/>
      <c r="G8" s="140" t="s">
        <v>705</v>
      </c>
      <c r="H8" s="52"/>
    </row>
    <row r="9" spans="1:9" ht="41.25" customHeight="1">
      <c r="A9" s="4" t="s">
        <v>286</v>
      </c>
      <c r="B9" s="4" t="s">
        <v>287</v>
      </c>
      <c r="C9" s="4" t="s">
        <v>288</v>
      </c>
      <c r="D9" s="28" t="s">
        <v>289</v>
      </c>
      <c r="E9" s="152" t="s">
        <v>707</v>
      </c>
      <c r="F9" s="134" t="s">
        <v>708</v>
      </c>
      <c r="G9" s="153" t="s">
        <v>711</v>
      </c>
      <c r="H9" s="138" t="s">
        <v>709</v>
      </c>
      <c r="I9" s="5"/>
    </row>
    <row r="10" spans="1:9" ht="12.75">
      <c r="A10" s="6">
        <v>1</v>
      </c>
      <c r="B10" s="6">
        <v>2</v>
      </c>
      <c r="C10" s="6">
        <v>3</v>
      </c>
      <c r="D10" s="29">
        <v>4</v>
      </c>
      <c r="E10" s="6">
        <v>5</v>
      </c>
      <c r="F10" s="83">
        <v>6</v>
      </c>
      <c r="G10" s="84">
        <v>7</v>
      </c>
      <c r="H10" s="84">
        <v>8</v>
      </c>
      <c r="I10" s="5"/>
    </row>
    <row r="11" spans="1:8" ht="27" customHeight="1">
      <c r="A11" s="1707" t="s">
        <v>710</v>
      </c>
      <c r="B11" s="1708"/>
      <c r="C11" s="1708"/>
      <c r="D11" s="1708"/>
      <c r="E11" s="1708"/>
      <c r="F11" s="85">
        <v>60997405</v>
      </c>
      <c r="G11" s="86">
        <v>63699255</v>
      </c>
      <c r="H11" s="180">
        <f>G11/F11*100</f>
        <v>104.42945072827278</v>
      </c>
    </row>
    <row r="12" spans="1:8" ht="23.25" customHeight="1">
      <c r="A12" s="92" t="s">
        <v>290</v>
      </c>
      <c r="B12" s="93" t="s">
        <v>291</v>
      </c>
      <c r="C12" s="1709" t="s">
        <v>292</v>
      </c>
      <c r="D12" s="1709"/>
      <c r="E12" s="1709"/>
      <c r="F12" s="47">
        <v>275558</v>
      </c>
      <c r="G12" s="47">
        <v>190995</v>
      </c>
      <c r="H12" s="178">
        <f aca="true" t="shared" si="0" ref="H12:H75">G12/F12*100</f>
        <v>69.31208674761756</v>
      </c>
    </row>
    <row r="13" spans="1:8" ht="39" customHeight="1">
      <c r="A13" s="94"/>
      <c r="B13" s="94"/>
      <c r="C13" s="8" t="s">
        <v>293</v>
      </c>
      <c r="D13" s="1809" t="s">
        <v>294</v>
      </c>
      <c r="E13" s="1809"/>
      <c r="F13" s="48">
        <v>84562</v>
      </c>
      <c r="G13" s="137" t="s">
        <v>699</v>
      </c>
      <c r="H13" s="182" t="s">
        <v>699</v>
      </c>
    </row>
    <row r="14" spans="1:8" ht="137.25" customHeight="1">
      <c r="A14" s="94"/>
      <c r="B14" s="94"/>
      <c r="C14" s="58"/>
      <c r="D14" s="30" t="s">
        <v>687</v>
      </c>
      <c r="E14" s="9" t="s">
        <v>295</v>
      </c>
      <c r="F14" s="87">
        <v>84562</v>
      </c>
      <c r="G14" s="137" t="s">
        <v>699</v>
      </c>
      <c r="H14" s="182" t="s">
        <v>699</v>
      </c>
    </row>
    <row r="15" spans="1:8" ht="24" customHeight="1">
      <c r="A15" s="60"/>
      <c r="B15" s="61"/>
      <c r="C15" s="139" t="s">
        <v>703</v>
      </c>
      <c r="D15" s="1710" t="s">
        <v>658</v>
      </c>
      <c r="E15" s="1711"/>
      <c r="F15" s="87">
        <v>190996</v>
      </c>
      <c r="G15" s="48">
        <v>190995</v>
      </c>
      <c r="H15" s="179">
        <f t="shared" si="0"/>
        <v>99.99947642882574</v>
      </c>
    </row>
    <row r="16" spans="1:8" ht="72" customHeight="1">
      <c r="A16" s="59"/>
      <c r="B16" s="59"/>
      <c r="C16" s="57"/>
      <c r="D16" s="30" t="s">
        <v>663</v>
      </c>
      <c r="E16" s="56" t="s">
        <v>672</v>
      </c>
      <c r="F16" s="87">
        <v>190996</v>
      </c>
      <c r="G16" s="48">
        <v>190995</v>
      </c>
      <c r="H16" s="179">
        <f t="shared" si="0"/>
        <v>99.99947642882574</v>
      </c>
    </row>
    <row r="17" spans="1:8" ht="26.25" customHeight="1">
      <c r="A17" s="141">
        <v>2</v>
      </c>
      <c r="B17" s="141">
        <v>600</v>
      </c>
      <c r="C17" s="1698" t="s">
        <v>706</v>
      </c>
      <c r="D17" s="1699"/>
      <c r="E17" s="1700"/>
      <c r="F17" s="181">
        <v>30000</v>
      </c>
      <c r="G17" s="181">
        <v>350</v>
      </c>
      <c r="H17" s="178">
        <f t="shared" si="0"/>
        <v>1.1666666666666667</v>
      </c>
    </row>
    <row r="18" spans="1:8" ht="29.25" customHeight="1">
      <c r="A18" s="94"/>
      <c r="B18" s="94"/>
      <c r="C18" s="57">
        <v>60095</v>
      </c>
      <c r="D18" s="1701" t="s">
        <v>658</v>
      </c>
      <c r="E18" s="1702"/>
      <c r="F18" s="87">
        <v>30000</v>
      </c>
      <c r="G18" s="48">
        <v>350</v>
      </c>
      <c r="H18" s="179">
        <f t="shared" si="0"/>
        <v>1.1666666666666667</v>
      </c>
    </row>
    <row r="19" spans="1:8" ht="37.5" customHeight="1">
      <c r="A19" s="94"/>
      <c r="B19" s="94"/>
      <c r="C19" s="186"/>
      <c r="D19" s="142" t="s">
        <v>648</v>
      </c>
      <c r="E19" s="56" t="s">
        <v>649</v>
      </c>
      <c r="F19" s="87">
        <v>30000</v>
      </c>
      <c r="G19" s="137" t="s">
        <v>699</v>
      </c>
      <c r="H19" s="182" t="s">
        <v>699</v>
      </c>
    </row>
    <row r="20" spans="1:8" ht="42" customHeight="1">
      <c r="A20" s="94"/>
      <c r="B20" s="94"/>
      <c r="C20" s="57"/>
      <c r="D20" s="142" t="s">
        <v>652</v>
      </c>
      <c r="E20" s="56" t="s">
        <v>653</v>
      </c>
      <c r="F20" s="161" t="s">
        <v>699</v>
      </c>
      <c r="G20" s="48">
        <v>350</v>
      </c>
      <c r="H20" s="182" t="s">
        <v>699</v>
      </c>
    </row>
    <row r="21" spans="1:8" ht="24.75" customHeight="1">
      <c r="A21" s="92">
        <v>3</v>
      </c>
      <c r="B21" s="92">
        <v>630</v>
      </c>
      <c r="C21" s="1706" t="s">
        <v>297</v>
      </c>
      <c r="D21" s="1706"/>
      <c r="E21" s="1706"/>
      <c r="F21" s="88">
        <v>5711791</v>
      </c>
      <c r="G21" s="47">
        <v>7758037</v>
      </c>
      <c r="H21" s="178">
        <f t="shared" si="0"/>
        <v>135.82494527548366</v>
      </c>
    </row>
    <row r="22" spans="1:9" ht="26.25" customHeight="1">
      <c r="A22" s="66"/>
      <c r="B22" s="66"/>
      <c r="C22" s="98">
        <v>63003</v>
      </c>
      <c r="D22" s="1705" t="s">
        <v>298</v>
      </c>
      <c r="E22" s="1705"/>
      <c r="F22" s="101">
        <v>5711791</v>
      </c>
      <c r="G22" s="101">
        <v>7758037</v>
      </c>
      <c r="H22" s="179">
        <f t="shared" si="0"/>
        <v>135.82494527548366</v>
      </c>
      <c r="I22" s="12"/>
    </row>
    <row r="23" spans="1:8" ht="135.75" customHeight="1">
      <c r="A23" s="81"/>
      <c r="B23" s="81"/>
      <c r="C23" s="81"/>
      <c r="D23" s="159" t="s">
        <v>687</v>
      </c>
      <c r="E23" s="114" t="s">
        <v>295</v>
      </c>
      <c r="F23" s="160">
        <v>4403831</v>
      </c>
      <c r="G23" s="97">
        <v>6453228</v>
      </c>
      <c r="H23" s="179">
        <f t="shared" si="0"/>
        <v>146.5366858991637</v>
      </c>
    </row>
    <row r="24" spans="1:8" ht="145.5" customHeight="1">
      <c r="A24" s="66"/>
      <c r="B24" s="66"/>
      <c r="C24" s="66"/>
      <c r="D24" s="95" t="s">
        <v>299</v>
      </c>
      <c r="E24" s="155" t="s">
        <v>300</v>
      </c>
      <c r="F24" s="96">
        <v>1307960</v>
      </c>
      <c r="G24" s="97">
        <v>1304809</v>
      </c>
      <c r="H24" s="179">
        <f t="shared" si="0"/>
        <v>99.75909049206398</v>
      </c>
    </row>
    <row r="25" spans="1:8" ht="25.5" customHeight="1">
      <c r="A25" s="92">
        <v>4</v>
      </c>
      <c r="B25" s="92">
        <v>700</v>
      </c>
      <c r="C25" s="1706" t="s">
        <v>301</v>
      </c>
      <c r="D25" s="1706"/>
      <c r="E25" s="1706"/>
      <c r="F25" s="88">
        <v>5017384</v>
      </c>
      <c r="G25" s="47">
        <v>5327554</v>
      </c>
      <c r="H25" s="178">
        <f t="shared" si="0"/>
        <v>106.18190674662333</v>
      </c>
    </row>
    <row r="26" spans="1:8" ht="25.5" customHeight="1">
      <c r="A26" s="81"/>
      <c r="B26" s="81"/>
      <c r="C26" s="102">
        <v>70001</v>
      </c>
      <c r="D26" s="1826" t="s">
        <v>302</v>
      </c>
      <c r="E26" s="1826"/>
      <c r="F26" s="49">
        <v>3261000</v>
      </c>
      <c r="G26" s="48">
        <v>3338453</v>
      </c>
      <c r="H26" s="179">
        <f t="shared" si="0"/>
        <v>102.3751303281202</v>
      </c>
    </row>
    <row r="27" spans="1:8" s="15" customFormat="1" ht="93" customHeight="1">
      <c r="A27" s="105"/>
      <c r="B27" s="105"/>
      <c r="C27" s="106"/>
      <c r="D27" s="32" t="s">
        <v>303</v>
      </c>
      <c r="E27" s="9" t="s">
        <v>304</v>
      </c>
      <c r="F27" s="89">
        <v>1870600</v>
      </c>
      <c r="G27" s="89">
        <v>1895050</v>
      </c>
      <c r="H27" s="179">
        <f t="shared" si="0"/>
        <v>101.30706725114938</v>
      </c>
    </row>
    <row r="28" spans="1:8" ht="24" customHeight="1">
      <c r="A28" s="71"/>
      <c r="B28" s="103"/>
      <c r="C28" s="104"/>
      <c r="D28" s="31" t="s">
        <v>650</v>
      </c>
      <c r="E28" s="9" t="s">
        <v>651</v>
      </c>
      <c r="F28" s="48">
        <v>1012400</v>
      </c>
      <c r="G28" s="48">
        <v>1052151</v>
      </c>
      <c r="H28" s="179">
        <f t="shared" si="0"/>
        <v>103.92641248518373</v>
      </c>
    </row>
    <row r="29" spans="1:8" ht="27.75" customHeight="1">
      <c r="A29" s="16"/>
      <c r="B29" s="16"/>
      <c r="C29" s="17"/>
      <c r="D29" s="33" t="s">
        <v>305</v>
      </c>
      <c r="E29" s="9" t="s">
        <v>306</v>
      </c>
      <c r="F29" s="48">
        <v>43000</v>
      </c>
      <c r="G29" s="48">
        <v>50949</v>
      </c>
      <c r="H29" s="179">
        <f t="shared" si="0"/>
        <v>118.4860465116279</v>
      </c>
    </row>
    <row r="30" spans="1:8" ht="24.75" customHeight="1">
      <c r="A30" s="16"/>
      <c r="B30" s="16"/>
      <c r="C30" s="18"/>
      <c r="D30" s="34" t="s">
        <v>652</v>
      </c>
      <c r="E30" s="9" t="s">
        <v>653</v>
      </c>
      <c r="F30" s="49">
        <v>335000</v>
      </c>
      <c r="G30" s="48">
        <v>340303</v>
      </c>
      <c r="H30" s="179">
        <f t="shared" si="0"/>
        <v>101.58298507462686</v>
      </c>
    </row>
    <row r="31" spans="1:8" ht="27" customHeight="1">
      <c r="A31" s="16"/>
      <c r="B31" s="16"/>
      <c r="C31" s="11">
        <v>70005</v>
      </c>
      <c r="D31" s="1826" t="s">
        <v>307</v>
      </c>
      <c r="E31" s="1826"/>
      <c r="F31" s="49">
        <v>1756384</v>
      </c>
      <c r="G31" s="48">
        <v>1989101</v>
      </c>
      <c r="H31" s="179">
        <f t="shared" si="0"/>
        <v>113.24977909158818</v>
      </c>
    </row>
    <row r="32" spans="1:8" ht="44.25" customHeight="1">
      <c r="A32" s="19"/>
      <c r="B32" s="11"/>
      <c r="C32" s="11"/>
      <c r="D32" s="31" t="s">
        <v>308</v>
      </c>
      <c r="E32" s="9" t="s">
        <v>309</v>
      </c>
      <c r="F32" s="48">
        <v>215000</v>
      </c>
      <c r="G32" s="48">
        <v>214953</v>
      </c>
      <c r="H32" s="179">
        <f t="shared" si="0"/>
        <v>99.97813953488372</v>
      </c>
    </row>
    <row r="33" spans="1:8" ht="97.5" customHeight="1">
      <c r="A33" s="107"/>
      <c r="B33" s="98"/>
      <c r="C33" s="98"/>
      <c r="D33" s="99" t="s">
        <v>303</v>
      </c>
      <c r="E33" s="100" t="s">
        <v>310</v>
      </c>
      <c r="F33" s="101">
        <v>120000</v>
      </c>
      <c r="G33" s="101">
        <v>142149</v>
      </c>
      <c r="H33" s="179">
        <f t="shared" si="0"/>
        <v>118.4575</v>
      </c>
    </row>
    <row r="34" spans="1:8" ht="53.25" customHeight="1">
      <c r="A34" s="82"/>
      <c r="B34" s="71"/>
      <c r="C34" s="71"/>
      <c r="D34" s="159" t="s">
        <v>311</v>
      </c>
      <c r="E34" s="114" t="s">
        <v>312</v>
      </c>
      <c r="F34" s="97">
        <v>18000</v>
      </c>
      <c r="G34" s="97">
        <v>26502</v>
      </c>
      <c r="H34" s="179">
        <f t="shared" si="0"/>
        <v>147.23333333333332</v>
      </c>
    </row>
    <row r="35" spans="1:8" ht="57" customHeight="1">
      <c r="A35" s="19"/>
      <c r="B35" s="11"/>
      <c r="C35" s="11"/>
      <c r="D35" s="31" t="s">
        <v>313</v>
      </c>
      <c r="E35" s="9" t="s">
        <v>314</v>
      </c>
      <c r="F35" s="48">
        <v>1391944</v>
      </c>
      <c r="G35" s="48">
        <v>1592509</v>
      </c>
      <c r="H35" s="179">
        <f t="shared" si="0"/>
        <v>114.40898484421787</v>
      </c>
    </row>
    <row r="36" spans="1:8" ht="25.5" customHeight="1">
      <c r="A36" s="65"/>
      <c r="B36" s="70"/>
      <c r="C36" s="70"/>
      <c r="D36" s="99" t="s">
        <v>305</v>
      </c>
      <c r="E36" s="100" t="s">
        <v>306</v>
      </c>
      <c r="F36" s="101">
        <v>6000</v>
      </c>
      <c r="G36" s="101">
        <v>7548</v>
      </c>
      <c r="H36" s="179">
        <f t="shared" si="0"/>
        <v>125.8</v>
      </c>
    </row>
    <row r="37" spans="1:8" ht="25.5" customHeight="1">
      <c r="A37" s="77"/>
      <c r="B37" s="66"/>
      <c r="C37" s="66"/>
      <c r="D37" s="143" t="s">
        <v>652</v>
      </c>
      <c r="E37" s="116" t="s">
        <v>653</v>
      </c>
      <c r="F37" s="101">
        <v>5440</v>
      </c>
      <c r="G37" s="101">
        <v>5440</v>
      </c>
      <c r="H37" s="179">
        <f t="shared" si="0"/>
        <v>100</v>
      </c>
    </row>
    <row r="38" spans="1:8" ht="24.75" customHeight="1">
      <c r="A38" s="92">
        <v>5</v>
      </c>
      <c r="B38" s="92">
        <v>750</v>
      </c>
      <c r="C38" s="1822" t="s">
        <v>315</v>
      </c>
      <c r="D38" s="1822"/>
      <c r="E38" s="1822"/>
      <c r="F38" s="88">
        <v>217100</v>
      </c>
      <c r="G38" s="47">
        <v>220101</v>
      </c>
      <c r="H38" s="178">
        <f t="shared" si="0"/>
        <v>101.38231229847996</v>
      </c>
    </row>
    <row r="39" spans="1:8" ht="23.25" customHeight="1">
      <c r="A39" s="81"/>
      <c r="B39" s="81"/>
      <c r="C39" s="20">
        <v>75011</v>
      </c>
      <c r="D39" s="1809" t="s">
        <v>316</v>
      </c>
      <c r="E39" s="1809"/>
      <c r="F39" s="48">
        <v>216200</v>
      </c>
      <c r="G39" s="48">
        <v>219123</v>
      </c>
      <c r="H39" s="179">
        <f t="shared" si="0"/>
        <v>101.35198889916744</v>
      </c>
    </row>
    <row r="40" spans="1:8" ht="75" customHeight="1">
      <c r="A40" s="71"/>
      <c r="B40" s="71"/>
      <c r="C40" s="11"/>
      <c r="D40" s="35">
        <v>2010</v>
      </c>
      <c r="E40" s="9" t="s">
        <v>664</v>
      </c>
      <c r="F40" s="48">
        <v>209200</v>
      </c>
      <c r="G40" s="48">
        <v>209200</v>
      </c>
      <c r="H40" s="179">
        <f t="shared" si="0"/>
        <v>100</v>
      </c>
    </row>
    <row r="41" spans="1:8" ht="67.5" customHeight="1">
      <c r="A41" s="11"/>
      <c r="B41" s="11"/>
      <c r="C41" s="11"/>
      <c r="D41" s="36">
        <v>2360</v>
      </c>
      <c r="E41" s="10" t="s">
        <v>318</v>
      </c>
      <c r="F41" s="48">
        <v>7000</v>
      </c>
      <c r="G41" s="48">
        <v>9923</v>
      </c>
      <c r="H41" s="179">
        <f t="shared" si="0"/>
        <v>141.75714285714284</v>
      </c>
    </row>
    <row r="42" spans="1:8" ht="25.5" customHeight="1">
      <c r="A42" s="11"/>
      <c r="B42" s="11"/>
      <c r="C42" s="20">
        <v>75023</v>
      </c>
      <c r="D42" s="1809" t="s">
        <v>319</v>
      </c>
      <c r="E42" s="1809"/>
      <c r="F42" s="48">
        <v>900</v>
      </c>
      <c r="G42" s="48">
        <v>978</v>
      </c>
      <c r="H42" s="179">
        <f t="shared" si="0"/>
        <v>108.66666666666667</v>
      </c>
    </row>
    <row r="43" spans="1:8" ht="24.75" customHeight="1">
      <c r="A43" s="11"/>
      <c r="B43" s="11"/>
      <c r="C43" s="11"/>
      <c r="D43" s="36" t="s">
        <v>650</v>
      </c>
      <c r="E43" s="9" t="s">
        <v>651</v>
      </c>
      <c r="F43" s="48">
        <v>300</v>
      </c>
      <c r="G43" s="48">
        <v>240</v>
      </c>
      <c r="H43" s="179">
        <f t="shared" si="0"/>
        <v>80</v>
      </c>
    </row>
    <row r="44" spans="1:8" ht="24" customHeight="1">
      <c r="A44" s="11"/>
      <c r="B44" s="11"/>
      <c r="C44" s="11"/>
      <c r="D44" s="36" t="s">
        <v>652</v>
      </c>
      <c r="E44" s="9" t="s">
        <v>653</v>
      </c>
      <c r="F44" s="48">
        <v>600</v>
      </c>
      <c r="G44" s="48">
        <v>738</v>
      </c>
      <c r="H44" s="179">
        <f t="shared" si="0"/>
        <v>123</v>
      </c>
    </row>
    <row r="45" spans="1:8" ht="42.75" customHeight="1">
      <c r="A45" s="92">
        <v>6</v>
      </c>
      <c r="B45" s="92">
        <v>751</v>
      </c>
      <c r="C45" s="1822" t="s">
        <v>320</v>
      </c>
      <c r="D45" s="1822"/>
      <c r="E45" s="1822"/>
      <c r="F45" s="88">
        <v>40989</v>
      </c>
      <c r="G45" s="47">
        <v>40989</v>
      </c>
      <c r="H45" s="178">
        <f t="shared" si="0"/>
        <v>100</v>
      </c>
    </row>
    <row r="46" spans="1:8" ht="28.5" customHeight="1">
      <c r="A46" s="108"/>
      <c r="B46" s="81"/>
      <c r="C46" s="102">
        <v>75101</v>
      </c>
      <c r="D46" s="1809" t="s">
        <v>321</v>
      </c>
      <c r="E46" s="1809"/>
      <c r="F46" s="48">
        <v>4196</v>
      </c>
      <c r="G46" s="48">
        <v>4196</v>
      </c>
      <c r="H46" s="179">
        <f t="shared" si="0"/>
        <v>100</v>
      </c>
    </row>
    <row r="47" spans="1:8" ht="72.75" customHeight="1">
      <c r="A47" s="81"/>
      <c r="B47" s="81"/>
      <c r="C47" s="66"/>
      <c r="D47" s="31" t="s">
        <v>663</v>
      </c>
      <c r="E47" s="9" t="s">
        <v>672</v>
      </c>
      <c r="F47" s="48">
        <v>4196</v>
      </c>
      <c r="G47" s="48">
        <v>4196</v>
      </c>
      <c r="H47" s="179">
        <f t="shared" si="0"/>
        <v>100</v>
      </c>
    </row>
    <row r="48" spans="1:8" ht="51" customHeight="1">
      <c r="A48" s="81"/>
      <c r="B48" s="81"/>
      <c r="C48" s="102">
        <v>75108</v>
      </c>
      <c r="D48" s="1778" t="s">
        <v>1140</v>
      </c>
      <c r="E48" s="1731"/>
      <c r="F48" s="48">
        <v>36793</v>
      </c>
      <c r="G48" s="48">
        <v>36793</v>
      </c>
      <c r="H48" s="179">
        <f t="shared" si="0"/>
        <v>100</v>
      </c>
    </row>
    <row r="49" spans="1:8" ht="76.5" customHeight="1">
      <c r="A49" s="66"/>
      <c r="B49" s="66"/>
      <c r="C49" s="66"/>
      <c r="D49" s="99">
        <v>2010</v>
      </c>
      <c r="E49" s="116" t="s">
        <v>672</v>
      </c>
      <c r="F49" s="101">
        <v>36793</v>
      </c>
      <c r="G49" s="101">
        <v>36793</v>
      </c>
      <c r="H49" s="179">
        <f t="shared" si="0"/>
        <v>100</v>
      </c>
    </row>
    <row r="50" spans="1:8" ht="32.25" customHeight="1">
      <c r="A50" s="92">
        <v>7</v>
      </c>
      <c r="B50" s="92">
        <v>754</v>
      </c>
      <c r="C50" s="1822" t="s">
        <v>323</v>
      </c>
      <c r="D50" s="1822"/>
      <c r="E50" s="1822"/>
      <c r="F50" s="88">
        <v>605000</v>
      </c>
      <c r="G50" s="47">
        <v>642491</v>
      </c>
      <c r="H50" s="178">
        <f t="shared" si="0"/>
        <v>106.19685950413222</v>
      </c>
    </row>
    <row r="51" spans="1:8" ht="32.25" customHeight="1">
      <c r="A51" s="128"/>
      <c r="B51" s="128"/>
      <c r="C51" s="188">
        <v>75412</v>
      </c>
      <c r="D51" s="1732" t="s">
        <v>712</v>
      </c>
      <c r="E51" s="1704"/>
      <c r="F51" s="145">
        <v>90000</v>
      </c>
      <c r="G51" s="145">
        <v>90000</v>
      </c>
      <c r="H51" s="179">
        <f t="shared" si="0"/>
        <v>100</v>
      </c>
    </row>
    <row r="52" spans="1:8" ht="87.75" customHeight="1">
      <c r="A52" s="128"/>
      <c r="B52" s="128"/>
      <c r="C52" s="187"/>
      <c r="D52" s="144">
        <v>6300</v>
      </c>
      <c r="E52" s="154" t="s">
        <v>713</v>
      </c>
      <c r="F52" s="145">
        <v>90000</v>
      </c>
      <c r="G52" s="145">
        <v>90000</v>
      </c>
      <c r="H52" s="179">
        <f t="shared" si="0"/>
        <v>100</v>
      </c>
    </row>
    <row r="53" spans="1:8" ht="24.75" customHeight="1">
      <c r="A53" s="81"/>
      <c r="B53" s="81"/>
      <c r="C53" s="19">
        <v>75416</v>
      </c>
      <c r="D53" s="1777" t="s">
        <v>324</v>
      </c>
      <c r="E53" s="1777"/>
      <c r="F53" s="48">
        <v>515000</v>
      </c>
      <c r="G53" s="48">
        <v>552491</v>
      </c>
      <c r="H53" s="179">
        <f t="shared" si="0"/>
        <v>107.27980582524272</v>
      </c>
    </row>
    <row r="54" spans="1:8" ht="28.5" customHeight="1">
      <c r="A54" s="71"/>
      <c r="B54" s="71"/>
      <c r="C54" s="13"/>
      <c r="D54" s="31" t="s">
        <v>325</v>
      </c>
      <c r="E54" s="9" t="s">
        <v>326</v>
      </c>
      <c r="F54" s="48">
        <v>515000</v>
      </c>
      <c r="G54" s="48">
        <v>552491</v>
      </c>
      <c r="H54" s="179">
        <f t="shared" si="0"/>
        <v>107.27980582524272</v>
      </c>
    </row>
    <row r="55" spans="1:8" ht="55.5" customHeight="1">
      <c r="A55" s="92">
        <v>8</v>
      </c>
      <c r="B55" s="92">
        <v>756</v>
      </c>
      <c r="C55" s="1822" t="s">
        <v>327</v>
      </c>
      <c r="D55" s="1822"/>
      <c r="E55" s="1822"/>
      <c r="F55" s="88">
        <v>24187416</v>
      </c>
      <c r="G55" s="47">
        <v>25320183</v>
      </c>
      <c r="H55" s="178">
        <f t="shared" si="0"/>
        <v>104.68329068305601</v>
      </c>
    </row>
    <row r="56" spans="1:8" s="21" customFormat="1" ht="31.5" customHeight="1">
      <c r="A56" s="81"/>
      <c r="B56" s="81"/>
      <c r="C56" s="11">
        <v>75601</v>
      </c>
      <c r="D56" s="1776" t="s">
        <v>328</v>
      </c>
      <c r="E56" s="1776"/>
      <c r="F56" s="90">
        <v>42000</v>
      </c>
      <c r="G56" s="48">
        <v>54422</v>
      </c>
      <c r="H56" s="179">
        <f t="shared" si="0"/>
        <v>129.57619047619048</v>
      </c>
    </row>
    <row r="57" spans="1:8" s="21" customFormat="1" ht="51" customHeight="1">
      <c r="A57" s="71"/>
      <c r="B57" s="71"/>
      <c r="C57" s="11"/>
      <c r="D57" s="31" t="s">
        <v>329</v>
      </c>
      <c r="E57" s="9" t="s">
        <v>330</v>
      </c>
      <c r="F57" s="48">
        <v>40000</v>
      </c>
      <c r="G57" s="48">
        <v>52343</v>
      </c>
      <c r="H57" s="179">
        <f t="shared" si="0"/>
        <v>130.85750000000002</v>
      </c>
    </row>
    <row r="58" spans="1:8" ht="30.75" customHeight="1">
      <c r="A58" s="70"/>
      <c r="B58" s="70"/>
      <c r="C58" s="98"/>
      <c r="D58" s="109" t="s">
        <v>331</v>
      </c>
      <c r="E58" s="110" t="s">
        <v>623</v>
      </c>
      <c r="F58" s="111">
        <v>2000</v>
      </c>
      <c r="G58" s="101">
        <v>2079</v>
      </c>
      <c r="H58" s="179">
        <f t="shared" si="0"/>
        <v>103.95</v>
      </c>
    </row>
    <row r="59" spans="1:8" ht="60" customHeight="1">
      <c r="A59" s="81"/>
      <c r="B59" s="81"/>
      <c r="C59" s="71">
        <v>75615</v>
      </c>
      <c r="D59" s="1836" t="s">
        <v>332</v>
      </c>
      <c r="E59" s="1836"/>
      <c r="F59" s="97">
        <v>8345930</v>
      </c>
      <c r="G59" s="97">
        <v>8283507</v>
      </c>
      <c r="H59" s="179">
        <f t="shared" si="0"/>
        <v>99.2520545942753</v>
      </c>
    </row>
    <row r="60" spans="1:8" ht="24.75" customHeight="1">
      <c r="A60" s="71"/>
      <c r="B60" s="71"/>
      <c r="C60" s="11"/>
      <c r="D60" s="31" t="s">
        <v>333</v>
      </c>
      <c r="E60" s="23" t="s">
        <v>334</v>
      </c>
      <c r="F60" s="48">
        <v>7470000</v>
      </c>
      <c r="G60" s="48">
        <v>7379403</v>
      </c>
      <c r="H60" s="179">
        <f t="shared" si="0"/>
        <v>98.78718875502008</v>
      </c>
    </row>
    <row r="61" spans="1:8" ht="22.5" customHeight="1">
      <c r="A61" s="11"/>
      <c r="B61" s="11"/>
      <c r="C61" s="11"/>
      <c r="D61" s="31" t="s">
        <v>335</v>
      </c>
      <c r="E61" s="23" t="s">
        <v>336</v>
      </c>
      <c r="F61" s="48">
        <v>252000</v>
      </c>
      <c r="G61" s="48">
        <v>249525</v>
      </c>
      <c r="H61" s="179">
        <f t="shared" si="0"/>
        <v>99.01785714285715</v>
      </c>
    </row>
    <row r="62" spans="1:8" ht="22.5" customHeight="1">
      <c r="A62" s="11"/>
      <c r="B62" s="11"/>
      <c r="C62" s="11"/>
      <c r="D62" s="37" t="s">
        <v>337</v>
      </c>
      <c r="E62" s="24" t="s">
        <v>338</v>
      </c>
      <c r="F62" s="49">
        <v>165000</v>
      </c>
      <c r="G62" s="48">
        <v>168627</v>
      </c>
      <c r="H62" s="179">
        <f t="shared" si="0"/>
        <v>102.19818181818181</v>
      </c>
    </row>
    <row r="63" spans="1:8" ht="30" customHeight="1">
      <c r="A63" s="11"/>
      <c r="B63" s="11"/>
      <c r="C63" s="11"/>
      <c r="D63" s="37" t="s">
        <v>339</v>
      </c>
      <c r="E63" s="22" t="s">
        <v>340</v>
      </c>
      <c r="F63" s="49">
        <v>150000</v>
      </c>
      <c r="G63" s="48">
        <v>109860</v>
      </c>
      <c r="H63" s="179">
        <f t="shared" si="0"/>
        <v>73.24000000000001</v>
      </c>
    </row>
    <row r="64" spans="1:8" ht="36.75" customHeight="1">
      <c r="A64" s="11"/>
      <c r="B64" s="11"/>
      <c r="C64" s="11"/>
      <c r="D64" s="37" t="s">
        <v>341</v>
      </c>
      <c r="E64" s="22" t="s">
        <v>342</v>
      </c>
      <c r="F64" s="146">
        <v>300</v>
      </c>
      <c r="G64" s="48">
        <v>422</v>
      </c>
      <c r="H64" s="179">
        <f t="shared" si="0"/>
        <v>140.66666666666669</v>
      </c>
    </row>
    <row r="65" spans="1:8" ht="28.5" customHeight="1">
      <c r="A65" s="11"/>
      <c r="B65" s="11"/>
      <c r="C65" s="11"/>
      <c r="D65" s="31" t="s">
        <v>343</v>
      </c>
      <c r="E65" s="25" t="s">
        <v>344</v>
      </c>
      <c r="F65" s="48">
        <v>30000</v>
      </c>
      <c r="G65" s="48">
        <v>103393</v>
      </c>
      <c r="H65" s="179">
        <f t="shared" si="0"/>
        <v>344.6433333333333</v>
      </c>
    </row>
    <row r="66" spans="1:8" ht="28.5" customHeight="1">
      <c r="A66" s="11"/>
      <c r="B66" s="11"/>
      <c r="C66" s="11"/>
      <c r="D66" s="31" t="s">
        <v>648</v>
      </c>
      <c r="E66" s="62" t="s">
        <v>649</v>
      </c>
      <c r="F66" s="147">
        <v>30</v>
      </c>
      <c r="G66" s="48">
        <v>63</v>
      </c>
      <c r="H66" s="179">
        <f t="shared" si="0"/>
        <v>210</v>
      </c>
    </row>
    <row r="67" spans="1:8" ht="28.5" customHeight="1">
      <c r="A67" s="11"/>
      <c r="B67" s="11"/>
      <c r="C67" s="11"/>
      <c r="D67" s="31" t="s">
        <v>331</v>
      </c>
      <c r="E67" s="14" t="s">
        <v>623</v>
      </c>
      <c r="F67" s="48">
        <v>135000</v>
      </c>
      <c r="G67" s="48">
        <v>128564</v>
      </c>
      <c r="H67" s="179">
        <f t="shared" si="0"/>
        <v>95.2325925925926</v>
      </c>
    </row>
    <row r="68" spans="1:8" ht="42" customHeight="1">
      <c r="A68" s="98"/>
      <c r="B68" s="98"/>
      <c r="C68" s="98"/>
      <c r="D68" s="99" t="s">
        <v>345</v>
      </c>
      <c r="E68" s="162" t="s">
        <v>346</v>
      </c>
      <c r="F68" s="111">
        <v>143600</v>
      </c>
      <c r="G68" s="101">
        <v>143650</v>
      </c>
      <c r="H68" s="179">
        <f t="shared" si="0"/>
        <v>100.03481894150418</v>
      </c>
    </row>
    <row r="69" spans="1:8" ht="61.5" customHeight="1">
      <c r="A69" s="81"/>
      <c r="B69" s="81"/>
      <c r="C69" s="81">
        <v>75616</v>
      </c>
      <c r="D69" s="1836" t="s">
        <v>347</v>
      </c>
      <c r="E69" s="1836"/>
      <c r="F69" s="97">
        <v>3550581</v>
      </c>
      <c r="G69" s="97">
        <v>3870265</v>
      </c>
      <c r="H69" s="179">
        <f t="shared" si="0"/>
        <v>109.00370953373546</v>
      </c>
    </row>
    <row r="70" spans="1:8" ht="26.25" customHeight="1">
      <c r="A70" s="81"/>
      <c r="B70" s="81"/>
      <c r="C70" s="81"/>
      <c r="D70" s="31" t="s">
        <v>333</v>
      </c>
      <c r="E70" s="23" t="s">
        <v>334</v>
      </c>
      <c r="F70" s="48">
        <v>2110781</v>
      </c>
      <c r="G70" s="48">
        <v>2258105</v>
      </c>
      <c r="H70" s="179">
        <f t="shared" si="0"/>
        <v>106.9795966516659</v>
      </c>
    </row>
    <row r="71" spans="1:8" ht="24.75" customHeight="1">
      <c r="A71" s="71"/>
      <c r="B71" s="71"/>
      <c r="C71" s="71"/>
      <c r="D71" s="31" t="s">
        <v>335</v>
      </c>
      <c r="E71" s="23" t="s">
        <v>336</v>
      </c>
      <c r="F71" s="48">
        <v>320000</v>
      </c>
      <c r="G71" s="48">
        <v>316477</v>
      </c>
      <c r="H71" s="179">
        <f t="shared" si="0"/>
        <v>98.8990625</v>
      </c>
    </row>
    <row r="72" spans="1:8" ht="23.25" customHeight="1">
      <c r="A72" s="70"/>
      <c r="B72" s="70"/>
      <c r="C72" s="70"/>
      <c r="D72" s="31" t="s">
        <v>337</v>
      </c>
      <c r="E72" s="23" t="s">
        <v>338</v>
      </c>
      <c r="F72" s="48">
        <v>3000</v>
      </c>
      <c r="G72" s="48">
        <v>3577</v>
      </c>
      <c r="H72" s="179">
        <f t="shared" si="0"/>
        <v>119.23333333333332</v>
      </c>
    </row>
    <row r="73" spans="1:8" ht="24" customHeight="1">
      <c r="A73" s="81"/>
      <c r="B73" s="81"/>
      <c r="C73" s="81"/>
      <c r="D73" s="31" t="s">
        <v>339</v>
      </c>
      <c r="E73" s="25" t="s">
        <v>340</v>
      </c>
      <c r="F73" s="48">
        <v>345000</v>
      </c>
      <c r="G73" s="48">
        <v>342941</v>
      </c>
      <c r="H73" s="179">
        <f t="shared" si="0"/>
        <v>99.40318840579711</v>
      </c>
    </row>
    <row r="74" spans="1:8" ht="23.25" customHeight="1">
      <c r="A74" s="71"/>
      <c r="B74" s="71"/>
      <c r="C74" s="71"/>
      <c r="D74" s="31" t="s">
        <v>348</v>
      </c>
      <c r="E74" s="25" t="s">
        <v>349</v>
      </c>
      <c r="F74" s="48">
        <v>78000</v>
      </c>
      <c r="G74" s="48">
        <v>115890</v>
      </c>
      <c r="H74" s="179">
        <f t="shared" si="0"/>
        <v>148.57692307692307</v>
      </c>
    </row>
    <row r="75" spans="1:8" ht="24.75" customHeight="1">
      <c r="A75" s="1834"/>
      <c r="B75" s="1834"/>
      <c r="C75" s="1834"/>
      <c r="D75" s="31" t="s">
        <v>350</v>
      </c>
      <c r="E75" s="25" t="s">
        <v>351</v>
      </c>
      <c r="F75" s="48">
        <v>7200</v>
      </c>
      <c r="G75" s="48">
        <v>7561</v>
      </c>
      <c r="H75" s="179">
        <f t="shared" si="0"/>
        <v>105.0138888888889</v>
      </c>
    </row>
    <row r="76" spans="1:8" ht="27" customHeight="1">
      <c r="A76" s="1834"/>
      <c r="B76" s="1834"/>
      <c r="C76" s="1834"/>
      <c r="D76" s="37" t="s">
        <v>352</v>
      </c>
      <c r="E76" s="22" t="s">
        <v>353</v>
      </c>
      <c r="F76" s="49">
        <v>30000</v>
      </c>
      <c r="G76" s="48">
        <v>32349</v>
      </c>
      <c r="H76" s="179">
        <f aca="true" t="shared" si="1" ref="H76:H139">G76/F76*100</f>
        <v>107.83</v>
      </c>
    </row>
    <row r="77" spans="1:8" ht="31.5" customHeight="1">
      <c r="A77" s="11"/>
      <c r="B77" s="11"/>
      <c r="C77" s="11"/>
      <c r="D77" s="31" t="s">
        <v>341</v>
      </c>
      <c r="E77" s="25" t="s">
        <v>342</v>
      </c>
      <c r="F77" s="48">
        <v>17000</v>
      </c>
      <c r="G77" s="48">
        <v>12192</v>
      </c>
      <c r="H77" s="179">
        <f t="shared" si="1"/>
        <v>71.71764705882353</v>
      </c>
    </row>
    <row r="78" spans="1:8" ht="29.25" customHeight="1">
      <c r="A78" s="11"/>
      <c r="B78" s="11"/>
      <c r="C78" s="11"/>
      <c r="D78" s="31" t="s">
        <v>343</v>
      </c>
      <c r="E78" s="25" t="s">
        <v>344</v>
      </c>
      <c r="F78" s="48">
        <v>530000</v>
      </c>
      <c r="G78" s="48">
        <v>644688</v>
      </c>
      <c r="H78" s="179">
        <f t="shared" si="1"/>
        <v>121.63924528301887</v>
      </c>
    </row>
    <row r="79" spans="1:8" ht="26.25" customHeight="1">
      <c r="A79" s="11"/>
      <c r="B79" s="11"/>
      <c r="C79" s="11"/>
      <c r="D79" s="31" t="s">
        <v>354</v>
      </c>
      <c r="E79" s="25" t="s">
        <v>355</v>
      </c>
      <c r="F79" s="48">
        <v>1100</v>
      </c>
      <c r="G79" s="48">
        <v>1151</v>
      </c>
      <c r="H79" s="179">
        <f t="shared" si="1"/>
        <v>104.63636363636364</v>
      </c>
    </row>
    <row r="80" spans="1:8" ht="28.5" customHeight="1">
      <c r="A80" s="11"/>
      <c r="B80" s="11"/>
      <c r="C80" s="11"/>
      <c r="D80" s="31" t="s">
        <v>648</v>
      </c>
      <c r="E80" s="23" t="s">
        <v>649</v>
      </c>
      <c r="F80" s="87">
        <v>8500</v>
      </c>
      <c r="G80" s="48">
        <v>10733</v>
      </c>
      <c r="H80" s="179">
        <f t="shared" si="1"/>
        <v>126.27058823529411</v>
      </c>
    </row>
    <row r="81" spans="1:8" ht="28.5" customHeight="1">
      <c r="A81" s="70"/>
      <c r="B81" s="70"/>
      <c r="C81" s="98"/>
      <c r="D81" s="99" t="s">
        <v>331</v>
      </c>
      <c r="E81" s="100" t="s">
        <v>623</v>
      </c>
      <c r="F81" s="101">
        <v>100000</v>
      </c>
      <c r="G81" s="101">
        <v>124601</v>
      </c>
      <c r="H81" s="179">
        <f t="shared" si="1"/>
        <v>124.601</v>
      </c>
    </row>
    <row r="82" spans="1:8" ht="45" customHeight="1">
      <c r="A82" s="81"/>
      <c r="B82" s="81"/>
      <c r="C82" s="71">
        <v>75618</v>
      </c>
      <c r="D82" s="1836" t="s">
        <v>624</v>
      </c>
      <c r="E82" s="1836"/>
      <c r="F82" s="97">
        <v>825020</v>
      </c>
      <c r="G82" s="97">
        <v>955422</v>
      </c>
      <c r="H82" s="179">
        <f t="shared" si="1"/>
        <v>115.80591985648834</v>
      </c>
    </row>
    <row r="83" spans="1:8" ht="24.75" customHeight="1">
      <c r="A83" s="71"/>
      <c r="B83" s="71"/>
      <c r="C83" s="11"/>
      <c r="D83" s="31" t="s">
        <v>625</v>
      </c>
      <c r="E83" s="25" t="s">
        <v>626</v>
      </c>
      <c r="F83" s="48">
        <v>140000</v>
      </c>
      <c r="G83" s="48">
        <v>146514</v>
      </c>
      <c r="H83" s="179">
        <f t="shared" si="1"/>
        <v>104.65285714285714</v>
      </c>
    </row>
    <row r="84" spans="1:8" ht="25.5" customHeight="1">
      <c r="A84" s="11"/>
      <c r="B84" s="11"/>
      <c r="C84" s="11"/>
      <c r="D84" s="37" t="s">
        <v>627</v>
      </c>
      <c r="E84" s="22" t="s">
        <v>628</v>
      </c>
      <c r="F84" s="49">
        <v>69000</v>
      </c>
      <c r="G84" s="48">
        <v>64061</v>
      </c>
      <c r="H84" s="179">
        <f t="shared" si="1"/>
        <v>92.84202898550724</v>
      </c>
    </row>
    <row r="85" spans="1:8" ht="24.75" customHeight="1">
      <c r="A85" s="11"/>
      <c r="B85" s="11"/>
      <c r="C85" s="11"/>
      <c r="D85" s="37" t="s">
        <v>629</v>
      </c>
      <c r="E85" s="22" t="s">
        <v>630</v>
      </c>
      <c r="F85" s="49">
        <v>370000</v>
      </c>
      <c r="G85" s="48">
        <v>392698</v>
      </c>
      <c r="H85" s="179">
        <f t="shared" si="1"/>
        <v>106.1345945945946</v>
      </c>
    </row>
    <row r="86" spans="1:8" ht="50.25" customHeight="1">
      <c r="A86" s="11"/>
      <c r="B86" s="11"/>
      <c r="C86" s="11"/>
      <c r="D86" s="37" t="s">
        <v>631</v>
      </c>
      <c r="E86" s="22" t="s">
        <v>632</v>
      </c>
      <c r="F86" s="49">
        <v>236000</v>
      </c>
      <c r="G86" s="48">
        <v>340393</v>
      </c>
      <c r="H86" s="179">
        <f t="shared" si="1"/>
        <v>144.2343220338983</v>
      </c>
    </row>
    <row r="87" spans="1:8" ht="27.75" customHeight="1">
      <c r="A87" s="11"/>
      <c r="B87" s="11"/>
      <c r="C87" s="11"/>
      <c r="D87" s="31" t="s">
        <v>633</v>
      </c>
      <c r="E87" s="62" t="s">
        <v>701</v>
      </c>
      <c r="F87" s="48">
        <v>20</v>
      </c>
      <c r="G87" s="48">
        <v>810</v>
      </c>
      <c r="H87" s="179">
        <f t="shared" si="1"/>
        <v>4050</v>
      </c>
    </row>
    <row r="88" spans="1:8" ht="27.75" customHeight="1">
      <c r="A88" s="11"/>
      <c r="B88" s="11"/>
      <c r="C88" s="11"/>
      <c r="D88" s="148" t="s">
        <v>305</v>
      </c>
      <c r="E88" s="62" t="s">
        <v>306</v>
      </c>
      <c r="F88" s="48">
        <v>10000</v>
      </c>
      <c r="G88" s="48">
        <v>10946</v>
      </c>
      <c r="H88" s="179">
        <f t="shared" si="1"/>
        <v>109.46000000000001</v>
      </c>
    </row>
    <row r="89" spans="1:8" ht="30" customHeight="1">
      <c r="A89" s="11"/>
      <c r="B89" s="11"/>
      <c r="C89" s="20">
        <v>75621</v>
      </c>
      <c r="D89" s="1837" t="s">
        <v>634</v>
      </c>
      <c r="E89" s="1837"/>
      <c r="F89" s="49">
        <v>11423885</v>
      </c>
      <c r="G89" s="48">
        <v>12156567</v>
      </c>
      <c r="H89" s="179">
        <f t="shared" si="1"/>
        <v>106.41359747581494</v>
      </c>
    </row>
    <row r="90" spans="1:8" ht="30" customHeight="1">
      <c r="A90" s="11"/>
      <c r="B90" s="11"/>
      <c r="C90" s="11"/>
      <c r="D90" s="31" t="s">
        <v>635</v>
      </c>
      <c r="E90" s="25" t="s">
        <v>636</v>
      </c>
      <c r="F90" s="48">
        <v>9237116</v>
      </c>
      <c r="G90" s="48">
        <v>9987004</v>
      </c>
      <c r="H90" s="179">
        <f t="shared" si="1"/>
        <v>108.11820485961204</v>
      </c>
    </row>
    <row r="91" spans="1:8" ht="30" customHeight="1">
      <c r="A91" s="11"/>
      <c r="B91" s="11"/>
      <c r="C91" s="11"/>
      <c r="D91" s="31" t="s">
        <v>637</v>
      </c>
      <c r="E91" s="25" t="s">
        <v>638</v>
      </c>
      <c r="F91" s="48">
        <v>2186769</v>
      </c>
      <c r="G91" s="48">
        <v>2169563</v>
      </c>
      <c r="H91" s="179">
        <f t="shared" si="1"/>
        <v>99.2131770662562</v>
      </c>
    </row>
    <row r="92" spans="1:8" ht="24.75" customHeight="1">
      <c r="A92" s="164">
        <v>9</v>
      </c>
      <c r="B92" s="164">
        <v>758</v>
      </c>
      <c r="C92" s="1805" t="s">
        <v>639</v>
      </c>
      <c r="D92" s="1805"/>
      <c r="E92" s="1805"/>
      <c r="F92" s="165">
        <v>12404251</v>
      </c>
      <c r="G92" s="166">
        <v>12404089</v>
      </c>
      <c r="H92" s="178">
        <f t="shared" si="1"/>
        <v>99.99869399611472</v>
      </c>
    </row>
    <row r="93" spans="1:8" ht="35.25" customHeight="1">
      <c r="A93" s="112"/>
      <c r="B93" s="112"/>
      <c r="C93" s="163">
        <v>75801</v>
      </c>
      <c r="D93" s="1775" t="s">
        <v>640</v>
      </c>
      <c r="E93" s="1775"/>
      <c r="F93" s="129">
        <v>11022192</v>
      </c>
      <c r="G93" s="97">
        <v>11022192</v>
      </c>
      <c r="H93" s="179">
        <f t="shared" si="1"/>
        <v>100</v>
      </c>
    </row>
    <row r="94" spans="1:8" ht="30" customHeight="1">
      <c r="A94" s="81"/>
      <c r="B94" s="81"/>
      <c r="C94" s="80"/>
      <c r="D94" s="31" t="s">
        <v>641</v>
      </c>
      <c r="E94" s="9" t="s">
        <v>642</v>
      </c>
      <c r="F94" s="87">
        <v>11022192</v>
      </c>
      <c r="G94" s="48">
        <v>11022192</v>
      </c>
      <c r="H94" s="179">
        <f t="shared" si="1"/>
        <v>100</v>
      </c>
    </row>
    <row r="95" spans="1:8" ht="30" customHeight="1">
      <c r="A95" s="81"/>
      <c r="B95" s="81"/>
      <c r="C95" s="71">
        <v>75807</v>
      </c>
      <c r="D95" s="1809" t="s">
        <v>643</v>
      </c>
      <c r="E95" s="1809"/>
      <c r="F95" s="48">
        <v>352327</v>
      </c>
      <c r="G95" s="48">
        <v>352327</v>
      </c>
      <c r="H95" s="179">
        <f t="shared" si="1"/>
        <v>100</v>
      </c>
    </row>
    <row r="96" spans="1:8" ht="30" customHeight="1">
      <c r="A96" s="68"/>
      <c r="B96" s="68"/>
      <c r="C96" s="69"/>
      <c r="D96" s="31">
        <v>2920</v>
      </c>
      <c r="E96" s="9" t="s">
        <v>642</v>
      </c>
      <c r="F96" s="48">
        <v>352327</v>
      </c>
      <c r="G96" s="48">
        <v>352327</v>
      </c>
      <c r="H96" s="179">
        <f t="shared" si="1"/>
        <v>100</v>
      </c>
    </row>
    <row r="97" spans="1:8" ht="30" customHeight="1">
      <c r="A97" s="71"/>
      <c r="B97" s="71"/>
      <c r="C97" s="65">
        <v>75814</v>
      </c>
      <c r="D97" s="1833" t="s">
        <v>644</v>
      </c>
      <c r="E97" s="1833"/>
      <c r="F97" s="48">
        <v>282654</v>
      </c>
      <c r="G97" s="48">
        <v>282492</v>
      </c>
      <c r="H97" s="179">
        <f t="shared" si="1"/>
        <v>99.94268611093422</v>
      </c>
    </row>
    <row r="98" spans="1:8" ht="30" customHeight="1">
      <c r="A98" s="1834"/>
      <c r="B98" s="1835"/>
      <c r="C98" s="68"/>
      <c r="D98" s="136" t="s">
        <v>305</v>
      </c>
      <c r="E98" s="100" t="s">
        <v>306</v>
      </c>
      <c r="F98" s="147">
        <v>500</v>
      </c>
      <c r="G98" s="48">
        <v>797</v>
      </c>
      <c r="H98" s="179">
        <f t="shared" si="1"/>
        <v>159.4</v>
      </c>
    </row>
    <row r="99" spans="1:8" ht="30" customHeight="1">
      <c r="A99" s="1834"/>
      <c r="B99" s="1834"/>
      <c r="C99" s="66"/>
      <c r="D99" s="44" t="s">
        <v>652</v>
      </c>
      <c r="E99" s="63" t="s">
        <v>653</v>
      </c>
      <c r="F99" s="51">
        <v>282154</v>
      </c>
      <c r="G99" s="51">
        <v>281695</v>
      </c>
      <c r="H99" s="179">
        <f t="shared" si="1"/>
        <v>99.83732288041283</v>
      </c>
    </row>
    <row r="100" spans="1:8" ht="30" customHeight="1">
      <c r="A100" s="1834"/>
      <c r="B100" s="1834"/>
      <c r="C100" s="11">
        <v>75831</v>
      </c>
      <c r="D100" s="1815" t="s">
        <v>645</v>
      </c>
      <c r="E100" s="1815"/>
      <c r="F100" s="48">
        <v>747078</v>
      </c>
      <c r="G100" s="48">
        <v>747078</v>
      </c>
      <c r="H100" s="179">
        <f t="shared" si="1"/>
        <v>100</v>
      </c>
    </row>
    <row r="101" spans="1:8" ht="30" customHeight="1">
      <c r="A101" s="13"/>
      <c r="B101" s="13"/>
      <c r="C101" s="13"/>
      <c r="D101" s="32" t="s">
        <v>641</v>
      </c>
      <c r="E101" s="9" t="s">
        <v>642</v>
      </c>
      <c r="F101" s="48">
        <v>747078</v>
      </c>
      <c r="G101" s="48">
        <v>747078</v>
      </c>
      <c r="H101" s="179">
        <f t="shared" si="1"/>
        <v>100</v>
      </c>
    </row>
    <row r="102" spans="1:8" ht="26.25" customHeight="1">
      <c r="A102" s="92">
        <v>10</v>
      </c>
      <c r="B102" s="92">
        <v>801</v>
      </c>
      <c r="C102" s="1822" t="s">
        <v>646</v>
      </c>
      <c r="D102" s="1822"/>
      <c r="E102" s="1822"/>
      <c r="F102" s="88">
        <v>1423132</v>
      </c>
      <c r="G102" s="47">
        <v>1236457</v>
      </c>
      <c r="H102" s="178">
        <f t="shared" si="1"/>
        <v>86.88280496819691</v>
      </c>
    </row>
    <row r="103" spans="1:8" ht="24.75" customHeight="1">
      <c r="A103" s="81"/>
      <c r="B103" s="81"/>
      <c r="C103" s="11">
        <v>80101</v>
      </c>
      <c r="D103" s="1809" t="s">
        <v>647</v>
      </c>
      <c r="E103" s="1809"/>
      <c r="F103" s="48">
        <v>474389</v>
      </c>
      <c r="G103" s="48">
        <v>351240</v>
      </c>
      <c r="H103" s="179">
        <f t="shared" si="1"/>
        <v>74.04050262548246</v>
      </c>
    </row>
    <row r="104" spans="1:8" ht="24.75" customHeight="1">
      <c r="A104" s="71"/>
      <c r="B104" s="71"/>
      <c r="C104" s="11"/>
      <c r="D104" s="35" t="s">
        <v>648</v>
      </c>
      <c r="E104" s="9" t="s">
        <v>649</v>
      </c>
      <c r="F104" s="48">
        <v>135</v>
      </c>
      <c r="G104" s="48">
        <v>367</v>
      </c>
      <c r="H104" s="179">
        <f t="shared" si="1"/>
        <v>271.85185185185185</v>
      </c>
    </row>
    <row r="105" spans="1:8" ht="96.75" customHeight="1">
      <c r="A105" s="71"/>
      <c r="B105" s="71"/>
      <c r="C105" s="11"/>
      <c r="D105" s="149" t="s">
        <v>303</v>
      </c>
      <c r="E105" s="56" t="s">
        <v>304</v>
      </c>
      <c r="F105" s="48">
        <v>49406</v>
      </c>
      <c r="G105" s="48">
        <v>49956</v>
      </c>
      <c r="H105" s="179">
        <f t="shared" si="1"/>
        <v>101.11322511435858</v>
      </c>
    </row>
    <row r="106" spans="1:8" ht="27" customHeight="1">
      <c r="A106" s="11"/>
      <c r="B106" s="11"/>
      <c r="C106" s="11"/>
      <c r="D106" s="36" t="s">
        <v>650</v>
      </c>
      <c r="E106" s="9" t="s">
        <v>651</v>
      </c>
      <c r="F106" s="48">
        <v>114986</v>
      </c>
      <c r="G106" s="48">
        <v>124101</v>
      </c>
      <c r="H106" s="179">
        <f t="shared" si="1"/>
        <v>107.92705198893779</v>
      </c>
    </row>
    <row r="107" spans="1:8" ht="27" customHeight="1">
      <c r="A107" s="70"/>
      <c r="B107" s="70"/>
      <c r="C107" s="70"/>
      <c r="D107" s="115" t="s">
        <v>693</v>
      </c>
      <c r="E107" s="116" t="s">
        <v>694</v>
      </c>
      <c r="F107" s="117">
        <v>100</v>
      </c>
      <c r="G107" s="117">
        <v>150</v>
      </c>
      <c r="H107" s="179">
        <f t="shared" si="1"/>
        <v>150</v>
      </c>
    </row>
    <row r="108" spans="1:8" ht="27" customHeight="1">
      <c r="A108" s="81"/>
      <c r="B108" s="81"/>
      <c r="C108" s="81"/>
      <c r="D108" s="113" t="s">
        <v>652</v>
      </c>
      <c r="E108" s="114" t="s">
        <v>653</v>
      </c>
      <c r="F108" s="97">
        <v>10499</v>
      </c>
      <c r="G108" s="97">
        <v>10949</v>
      </c>
      <c r="H108" s="179">
        <f t="shared" si="1"/>
        <v>104.28612248785598</v>
      </c>
    </row>
    <row r="109" spans="1:8" ht="80.25" customHeight="1">
      <c r="A109" s="66"/>
      <c r="B109" s="66"/>
      <c r="C109" s="66"/>
      <c r="D109" s="168">
        <v>2700</v>
      </c>
      <c r="E109" s="169" t="s">
        <v>695</v>
      </c>
      <c r="F109" s="170">
        <v>8110</v>
      </c>
      <c r="G109" s="170">
        <v>8111</v>
      </c>
      <c r="H109" s="179">
        <f t="shared" si="1"/>
        <v>100.01233045622688</v>
      </c>
    </row>
    <row r="110" spans="1:8" ht="137.25" customHeight="1">
      <c r="A110" s="71"/>
      <c r="B110" s="71"/>
      <c r="C110" s="71"/>
      <c r="D110" s="130">
        <v>2708</v>
      </c>
      <c r="E110" s="116" t="s">
        <v>696</v>
      </c>
      <c r="F110" s="170">
        <v>216106</v>
      </c>
      <c r="G110" s="170">
        <v>115955</v>
      </c>
      <c r="H110" s="184">
        <f t="shared" si="1"/>
        <v>53.65653892071484</v>
      </c>
    </row>
    <row r="111" spans="1:8" ht="152.25" customHeight="1">
      <c r="A111" s="11"/>
      <c r="B111" s="11"/>
      <c r="C111" s="11"/>
      <c r="D111" s="113">
        <v>2709</v>
      </c>
      <c r="E111" s="167" t="s">
        <v>714</v>
      </c>
      <c r="F111" s="51">
        <v>72047</v>
      </c>
      <c r="G111" s="51">
        <v>38651</v>
      </c>
      <c r="H111" s="183">
        <f t="shared" si="1"/>
        <v>53.64692492400794</v>
      </c>
    </row>
    <row r="112" spans="1:8" ht="77.25" customHeight="1">
      <c r="A112" s="11"/>
      <c r="B112" s="11"/>
      <c r="C112" s="13"/>
      <c r="D112" s="38">
        <v>6290</v>
      </c>
      <c r="E112" s="63" t="s">
        <v>715</v>
      </c>
      <c r="F112" s="48">
        <v>3000</v>
      </c>
      <c r="G112" s="48">
        <v>3000</v>
      </c>
      <c r="H112" s="179">
        <f t="shared" si="1"/>
        <v>100</v>
      </c>
    </row>
    <row r="113" spans="1:8" ht="26.25" customHeight="1">
      <c r="A113" s="11"/>
      <c r="B113" s="11"/>
      <c r="C113" s="11">
        <v>80104</v>
      </c>
      <c r="D113" s="1826" t="s">
        <v>654</v>
      </c>
      <c r="E113" s="1826"/>
      <c r="F113" s="49">
        <v>559528</v>
      </c>
      <c r="G113" s="48">
        <v>563029</v>
      </c>
      <c r="H113" s="179">
        <f t="shared" si="1"/>
        <v>100.62570595215968</v>
      </c>
    </row>
    <row r="114" spans="1:8" ht="25.5" customHeight="1">
      <c r="A114" s="11"/>
      <c r="B114" s="11"/>
      <c r="C114" s="11"/>
      <c r="D114" s="31" t="s">
        <v>650</v>
      </c>
      <c r="E114" s="9" t="s">
        <v>651</v>
      </c>
      <c r="F114" s="48">
        <v>559528</v>
      </c>
      <c r="G114" s="48">
        <v>563029</v>
      </c>
      <c r="H114" s="179">
        <f t="shared" si="1"/>
        <v>100.62570595215968</v>
      </c>
    </row>
    <row r="115" spans="1:8" ht="24" customHeight="1">
      <c r="A115" s="11"/>
      <c r="B115" s="11"/>
      <c r="C115" s="102">
        <v>80110</v>
      </c>
      <c r="D115" s="1809" t="s">
        <v>655</v>
      </c>
      <c r="E115" s="1809"/>
      <c r="F115" s="49">
        <v>196207</v>
      </c>
      <c r="G115" s="48">
        <v>129180</v>
      </c>
      <c r="H115" s="179">
        <f t="shared" si="1"/>
        <v>65.83862961056435</v>
      </c>
    </row>
    <row r="116" spans="1:8" ht="90.75" customHeight="1">
      <c r="A116" s="11"/>
      <c r="B116" s="11"/>
      <c r="C116" s="71"/>
      <c r="D116" s="150" t="s">
        <v>303</v>
      </c>
      <c r="E116" s="56" t="s">
        <v>304</v>
      </c>
      <c r="F116" s="49">
        <v>11251</v>
      </c>
      <c r="G116" s="48">
        <v>10897</v>
      </c>
      <c r="H116" s="179">
        <f t="shared" si="1"/>
        <v>96.8536130121767</v>
      </c>
    </row>
    <row r="117" spans="1:8" ht="24.75" customHeight="1">
      <c r="A117" s="70"/>
      <c r="B117" s="70"/>
      <c r="C117" s="70"/>
      <c r="D117" s="31" t="s">
        <v>650</v>
      </c>
      <c r="E117" s="10" t="s">
        <v>651</v>
      </c>
      <c r="F117" s="48">
        <v>14000</v>
      </c>
      <c r="G117" s="48">
        <v>10946</v>
      </c>
      <c r="H117" s="179">
        <f t="shared" si="1"/>
        <v>78.18571428571428</v>
      </c>
    </row>
    <row r="118" spans="1:8" ht="25.5" customHeight="1">
      <c r="A118" s="81"/>
      <c r="B118" s="81"/>
      <c r="C118" s="81"/>
      <c r="D118" s="31" t="s">
        <v>652</v>
      </c>
      <c r="E118" s="10" t="s">
        <v>653</v>
      </c>
      <c r="F118" s="147">
        <v>3960</v>
      </c>
      <c r="G118" s="48">
        <v>4215</v>
      </c>
      <c r="H118" s="179">
        <f t="shared" si="1"/>
        <v>106.43939393939394</v>
      </c>
    </row>
    <row r="119" spans="1:8" ht="48.75" customHeight="1">
      <c r="A119" s="66"/>
      <c r="B119" s="66"/>
      <c r="C119" s="77"/>
      <c r="D119" s="99">
        <v>2030</v>
      </c>
      <c r="E119" s="171" t="s">
        <v>660</v>
      </c>
      <c r="F119" s="172">
        <v>6391</v>
      </c>
      <c r="G119" s="101">
        <v>6391</v>
      </c>
      <c r="H119" s="179">
        <f t="shared" si="1"/>
        <v>100</v>
      </c>
    </row>
    <row r="120" spans="1:8" ht="137.25" customHeight="1">
      <c r="A120" s="71"/>
      <c r="B120" s="71"/>
      <c r="C120" s="82"/>
      <c r="D120" s="159">
        <v>2708</v>
      </c>
      <c r="E120" s="167" t="s">
        <v>696</v>
      </c>
      <c r="F120" s="189">
        <v>116695</v>
      </c>
      <c r="G120" s="189">
        <v>68791</v>
      </c>
      <c r="H120" s="190">
        <f t="shared" si="1"/>
        <v>58.94939800334205</v>
      </c>
    </row>
    <row r="121" spans="1:8" ht="153" customHeight="1">
      <c r="A121" s="71"/>
      <c r="B121" s="71"/>
      <c r="C121" s="151"/>
      <c r="D121" s="31">
        <v>2709</v>
      </c>
      <c r="E121" s="63" t="s">
        <v>714</v>
      </c>
      <c r="F121" s="51">
        <v>38910</v>
      </c>
      <c r="G121" s="51">
        <v>22940</v>
      </c>
      <c r="H121" s="183">
        <f t="shared" si="1"/>
        <v>58.956566435363655</v>
      </c>
    </row>
    <row r="122" spans="1:8" ht="71.25" customHeight="1">
      <c r="A122" s="11"/>
      <c r="B122" s="11"/>
      <c r="C122" s="70"/>
      <c r="D122" s="31" t="s">
        <v>656</v>
      </c>
      <c r="E122" s="10" t="s">
        <v>657</v>
      </c>
      <c r="F122" s="48">
        <v>5000</v>
      </c>
      <c r="G122" s="48">
        <v>5000</v>
      </c>
      <c r="H122" s="179">
        <f t="shared" si="1"/>
        <v>100</v>
      </c>
    </row>
    <row r="123" spans="1:8" ht="26.25" customHeight="1">
      <c r="A123" s="71"/>
      <c r="B123" s="71"/>
      <c r="C123" s="102">
        <v>80195</v>
      </c>
      <c r="D123" s="1827" t="s">
        <v>658</v>
      </c>
      <c r="E123" s="1827"/>
      <c r="F123" s="97">
        <v>193008</v>
      </c>
      <c r="G123" s="97">
        <v>193008</v>
      </c>
      <c r="H123" s="179">
        <f t="shared" si="1"/>
        <v>100</v>
      </c>
    </row>
    <row r="124" spans="1:8" ht="50.25" customHeight="1">
      <c r="A124" s="13"/>
      <c r="B124" s="13"/>
      <c r="C124" s="66"/>
      <c r="D124" s="31" t="s">
        <v>659</v>
      </c>
      <c r="E124" s="14" t="s">
        <v>660</v>
      </c>
      <c r="F124" s="48">
        <v>193008</v>
      </c>
      <c r="G124" s="48">
        <v>193008</v>
      </c>
      <c r="H124" s="179">
        <f t="shared" si="1"/>
        <v>100</v>
      </c>
    </row>
    <row r="125" spans="1:8" ht="27.75" customHeight="1">
      <c r="A125" s="118">
        <v>11</v>
      </c>
      <c r="B125" s="118">
        <v>851</v>
      </c>
      <c r="C125" s="1830" t="s">
        <v>697</v>
      </c>
      <c r="D125" s="1831"/>
      <c r="E125" s="1832"/>
      <c r="F125" s="191">
        <v>350</v>
      </c>
      <c r="G125" s="55">
        <v>350</v>
      </c>
      <c r="H125" s="178">
        <f t="shared" si="1"/>
        <v>100</v>
      </c>
    </row>
    <row r="126" spans="1:8" ht="25.5" customHeight="1">
      <c r="A126" s="67"/>
      <c r="B126" s="68"/>
      <c r="C126" s="75">
        <v>85154</v>
      </c>
      <c r="D126" s="1817" t="s">
        <v>698</v>
      </c>
      <c r="E126" s="1818"/>
      <c r="F126" s="192">
        <v>350</v>
      </c>
      <c r="G126" s="48">
        <v>350</v>
      </c>
      <c r="H126" s="179">
        <f t="shared" si="1"/>
        <v>100</v>
      </c>
    </row>
    <row r="127" spans="1:8" ht="25.5" customHeight="1">
      <c r="A127" s="66"/>
      <c r="B127" s="66"/>
      <c r="C127" s="74"/>
      <c r="D127" s="54" t="s">
        <v>652</v>
      </c>
      <c r="E127" s="73" t="s">
        <v>653</v>
      </c>
      <c r="F127" s="193">
        <v>350</v>
      </c>
      <c r="G127" s="48">
        <v>350</v>
      </c>
      <c r="H127" s="179">
        <f t="shared" si="1"/>
        <v>100</v>
      </c>
    </row>
    <row r="128" spans="1:8" s="27" customFormat="1" ht="27.75" customHeight="1">
      <c r="A128" s="119">
        <v>12</v>
      </c>
      <c r="B128" s="120">
        <v>852</v>
      </c>
      <c r="C128" s="1813" t="s">
        <v>661</v>
      </c>
      <c r="D128" s="1813"/>
      <c r="E128" s="1813"/>
      <c r="F128" s="88">
        <v>8907926</v>
      </c>
      <c r="G128" s="47">
        <v>8904050</v>
      </c>
      <c r="H128" s="178">
        <f t="shared" si="1"/>
        <v>99.95648818815962</v>
      </c>
    </row>
    <row r="129" spans="1:8" ht="21.75" customHeight="1">
      <c r="A129" s="81"/>
      <c r="B129" s="81"/>
      <c r="C129" s="11">
        <v>85203</v>
      </c>
      <c r="D129" s="1828" t="s">
        <v>662</v>
      </c>
      <c r="E129" s="1828"/>
      <c r="F129" s="48">
        <v>215951</v>
      </c>
      <c r="G129" s="48">
        <v>215944</v>
      </c>
      <c r="H129" s="179">
        <f t="shared" si="1"/>
        <v>99.99675852392441</v>
      </c>
    </row>
    <row r="130" spans="1:8" ht="78.75" customHeight="1">
      <c r="A130" s="68"/>
      <c r="B130" s="72"/>
      <c r="C130" s="69"/>
      <c r="D130" s="36" t="s">
        <v>663</v>
      </c>
      <c r="E130" s="9" t="s">
        <v>664</v>
      </c>
      <c r="F130" s="48">
        <v>215951</v>
      </c>
      <c r="G130" s="48">
        <v>215944</v>
      </c>
      <c r="H130" s="179">
        <f t="shared" si="1"/>
        <v>99.99675852392441</v>
      </c>
    </row>
    <row r="131" spans="1:8" ht="48" customHeight="1">
      <c r="A131" s="66"/>
      <c r="B131" s="66"/>
      <c r="C131" s="98">
        <v>85212</v>
      </c>
      <c r="D131" s="1829" t="s">
        <v>665</v>
      </c>
      <c r="E131" s="1829"/>
      <c r="F131" s="111">
        <v>7261000</v>
      </c>
      <c r="G131" s="101">
        <v>7263250</v>
      </c>
      <c r="H131" s="179">
        <f t="shared" si="1"/>
        <v>100.030987467291</v>
      </c>
    </row>
    <row r="132" spans="1:8" ht="74.25" customHeight="1">
      <c r="A132" s="71"/>
      <c r="B132" s="71"/>
      <c r="C132" s="71"/>
      <c r="D132" s="121">
        <v>2010</v>
      </c>
      <c r="E132" s="114" t="s">
        <v>666</v>
      </c>
      <c r="F132" s="97">
        <v>7248000</v>
      </c>
      <c r="G132" s="97">
        <v>7247853</v>
      </c>
      <c r="H132" s="179">
        <f t="shared" si="1"/>
        <v>99.99797185430464</v>
      </c>
    </row>
    <row r="133" spans="1:8" ht="63" customHeight="1">
      <c r="A133" s="11"/>
      <c r="B133" s="11"/>
      <c r="C133" s="13"/>
      <c r="D133" s="39">
        <v>2360</v>
      </c>
      <c r="E133" s="9" t="s">
        <v>667</v>
      </c>
      <c r="F133" s="87">
        <v>13000</v>
      </c>
      <c r="G133" s="48">
        <v>15397</v>
      </c>
      <c r="H133" s="179">
        <f t="shared" si="1"/>
        <v>118.43846153846154</v>
      </c>
    </row>
    <row r="134" spans="1:8" ht="57.75" customHeight="1">
      <c r="A134" s="70"/>
      <c r="B134" s="70"/>
      <c r="C134" s="102">
        <v>85213</v>
      </c>
      <c r="D134" s="1814" t="s">
        <v>668</v>
      </c>
      <c r="E134" s="1814"/>
      <c r="F134" s="48">
        <v>34500</v>
      </c>
      <c r="G134" s="48">
        <v>34143</v>
      </c>
      <c r="H134" s="179">
        <f t="shared" si="1"/>
        <v>98.96521739130435</v>
      </c>
    </row>
    <row r="135" spans="1:8" ht="72" customHeight="1">
      <c r="A135" s="1823"/>
      <c r="B135" s="1823"/>
      <c r="C135" s="66"/>
      <c r="D135" s="32">
        <v>2010</v>
      </c>
      <c r="E135" s="9" t="s">
        <v>664</v>
      </c>
      <c r="F135" s="48">
        <v>34500</v>
      </c>
      <c r="G135" s="48">
        <v>34143</v>
      </c>
      <c r="H135" s="179">
        <f t="shared" si="1"/>
        <v>98.96521739130435</v>
      </c>
    </row>
    <row r="136" spans="1:8" ht="32.25" customHeight="1">
      <c r="A136" s="1824"/>
      <c r="B136" s="1824"/>
      <c r="C136" s="70">
        <v>85214</v>
      </c>
      <c r="D136" s="1825" t="s">
        <v>669</v>
      </c>
      <c r="E136" s="1825"/>
      <c r="F136" s="49">
        <v>517000</v>
      </c>
      <c r="G136" s="48">
        <v>511746</v>
      </c>
      <c r="H136" s="179">
        <f t="shared" si="1"/>
        <v>98.98375241779497</v>
      </c>
    </row>
    <row r="137" spans="1:8" ht="72.75" customHeight="1">
      <c r="A137" s="81"/>
      <c r="B137" s="81"/>
      <c r="C137" s="81"/>
      <c r="D137" s="122" t="s">
        <v>663</v>
      </c>
      <c r="E137" s="100" t="s">
        <v>664</v>
      </c>
      <c r="F137" s="111">
        <v>312000</v>
      </c>
      <c r="G137" s="101">
        <v>306768</v>
      </c>
      <c r="H137" s="179">
        <f t="shared" si="1"/>
        <v>98.32307692307693</v>
      </c>
    </row>
    <row r="138" spans="1:8" ht="47.25" customHeight="1">
      <c r="A138" s="71"/>
      <c r="B138" s="71"/>
      <c r="C138" s="71"/>
      <c r="D138" s="121" t="s">
        <v>659</v>
      </c>
      <c r="E138" s="114" t="s">
        <v>660</v>
      </c>
      <c r="F138" s="97">
        <v>205000</v>
      </c>
      <c r="G138" s="97">
        <v>204978</v>
      </c>
      <c r="H138" s="179">
        <f t="shared" si="1"/>
        <v>99.98926829268294</v>
      </c>
    </row>
    <row r="139" spans="1:8" ht="25.5" customHeight="1">
      <c r="A139" s="11"/>
      <c r="B139" s="11"/>
      <c r="C139" s="20">
        <v>85219</v>
      </c>
      <c r="D139" s="1815" t="s">
        <v>670</v>
      </c>
      <c r="E139" s="1815"/>
      <c r="F139" s="48">
        <v>518700</v>
      </c>
      <c r="G139" s="48">
        <v>518197</v>
      </c>
      <c r="H139" s="179">
        <f t="shared" si="1"/>
        <v>99.90302679776364</v>
      </c>
    </row>
    <row r="140" spans="1:8" ht="26.25" customHeight="1">
      <c r="A140" s="11"/>
      <c r="B140" s="11"/>
      <c r="C140" s="11"/>
      <c r="D140" s="32" t="s">
        <v>650</v>
      </c>
      <c r="E140" s="9" t="s">
        <v>651</v>
      </c>
      <c r="F140" s="48">
        <v>274700</v>
      </c>
      <c r="G140" s="48">
        <v>274197</v>
      </c>
      <c r="H140" s="179">
        <f aca="true" t="shared" si="2" ref="H140:H168">G140/F140*100</f>
        <v>99.81689115398616</v>
      </c>
    </row>
    <row r="141" spans="1:8" ht="53.25" customHeight="1">
      <c r="A141" s="11"/>
      <c r="B141" s="11"/>
      <c r="C141" s="11"/>
      <c r="D141" s="32" t="s">
        <v>659</v>
      </c>
      <c r="E141" s="9" t="s">
        <v>660</v>
      </c>
      <c r="F141" s="48">
        <v>244000</v>
      </c>
      <c r="G141" s="48">
        <v>244000</v>
      </c>
      <c r="H141" s="179">
        <f t="shared" si="2"/>
        <v>100</v>
      </c>
    </row>
    <row r="142" spans="1:8" ht="29.25" customHeight="1">
      <c r="A142" s="11"/>
      <c r="B142" s="11"/>
      <c r="C142" s="20">
        <v>85228</v>
      </c>
      <c r="D142" s="1815" t="s">
        <v>671</v>
      </c>
      <c r="E142" s="1815"/>
      <c r="F142" s="48">
        <v>8155</v>
      </c>
      <c r="G142" s="48">
        <v>8157</v>
      </c>
      <c r="H142" s="179">
        <f t="shared" si="2"/>
        <v>100.02452483139179</v>
      </c>
    </row>
    <row r="143" spans="1:8" ht="75" customHeight="1">
      <c r="A143" s="11"/>
      <c r="B143" s="11"/>
      <c r="C143" s="11"/>
      <c r="D143" s="32" t="s">
        <v>663</v>
      </c>
      <c r="E143" s="9" t="s">
        <v>672</v>
      </c>
      <c r="F143" s="48">
        <v>8000</v>
      </c>
      <c r="G143" s="48">
        <v>8000</v>
      </c>
      <c r="H143" s="179">
        <f t="shared" si="2"/>
        <v>100</v>
      </c>
    </row>
    <row r="144" spans="1:8" ht="62.25" customHeight="1">
      <c r="A144" s="11"/>
      <c r="B144" s="11"/>
      <c r="C144" s="13"/>
      <c r="D144" s="40" t="s">
        <v>673</v>
      </c>
      <c r="E144" s="63" t="s">
        <v>674</v>
      </c>
      <c r="F144" s="49">
        <v>155</v>
      </c>
      <c r="G144" s="48">
        <v>157</v>
      </c>
      <c r="H144" s="179">
        <f t="shared" si="2"/>
        <v>101.29032258064517</v>
      </c>
    </row>
    <row r="145" spans="1:8" ht="25.5" customHeight="1">
      <c r="A145" s="98"/>
      <c r="B145" s="98"/>
      <c r="C145" s="98">
        <v>85278</v>
      </c>
      <c r="D145" s="1819" t="s">
        <v>675</v>
      </c>
      <c r="E145" s="1819"/>
      <c r="F145" s="111">
        <v>1000</v>
      </c>
      <c r="G145" s="101">
        <v>1000</v>
      </c>
      <c r="H145" s="179">
        <f t="shared" si="2"/>
        <v>100</v>
      </c>
    </row>
    <row r="146" spans="1:8" ht="71.25" customHeight="1">
      <c r="A146" s="81"/>
      <c r="B146" s="81"/>
      <c r="C146" s="66"/>
      <c r="D146" s="173" t="s">
        <v>663</v>
      </c>
      <c r="E146" s="114" t="s">
        <v>672</v>
      </c>
      <c r="F146" s="97">
        <v>1000</v>
      </c>
      <c r="G146" s="97">
        <v>1000</v>
      </c>
      <c r="H146" s="179">
        <f t="shared" si="2"/>
        <v>100</v>
      </c>
    </row>
    <row r="147" spans="1:8" ht="24" customHeight="1">
      <c r="A147" s="81"/>
      <c r="B147" s="124"/>
      <c r="C147" s="11">
        <v>85295</v>
      </c>
      <c r="D147" s="1820" t="s">
        <v>658</v>
      </c>
      <c r="E147" s="1820"/>
      <c r="F147" s="48">
        <v>351620</v>
      </c>
      <c r="G147" s="48">
        <v>351613</v>
      </c>
      <c r="H147" s="179">
        <f t="shared" si="2"/>
        <v>99.99800921449292</v>
      </c>
    </row>
    <row r="148" spans="1:8" ht="47.25" customHeight="1">
      <c r="A148" s="66"/>
      <c r="B148" s="123"/>
      <c r="C148" s="13"/>
      <c r="D148" s="41" t="s">
        <v>659</v>
      </c>
      <c r="E148" s="9" t="s">
        <v>676</v>
      </c>
      <c r="F148" s="48">
        <v>351620</v>
      </c>
      <c r="G148" s="48">
        <v>351613</v>
      </c>
      <c r="H148" s="179">
        <f t="shared" si="2"/>
        <v>99.99800921449292</v>
      </c>
    </row>
    <row r="149" spans="1:8" ht="30" customHeight="1">
      <c r="A149" s="125">
        <v>13</v>
      </c>
      <c r="B149" s="92">
        <v>854</v>
      </c>
      <c r="C149" s="1821" t="s">
        <v>677</v>
      </c>
      <c r="D149" s="1821"/>
      <c r="E149" s="1821"/>
      <c r="F149" s="88">
        <v>359340</v>
      </c>
      <c r="G149" s="47">
        <v>320034</v>
      </c>
      <c r="H149" s="178">
        <f t="shared" si="2"/>
        <v>89.061612957088</v>
      </c>
    </row>
    <row r="150" spans="1:8" ht="28.5" customHeight="1">
      <c r="A150" s="81"/>
      <c r="B150" s="81"/>
      <c r="C150" s="20">
        <v>85415</v>
      </c>
      <c r="D150" s="1809" t="s">
        <v>678</v>
      </c>
      <c r="E150" s="1809"/>
      <c r="F150" s="87">
        <v>359340</v>
      </c>
      <c r="G150" s="48">
        <v>320034</v>
      </c>
      <c r="H150" s="179">
        <f t="shared" si="2"/>
        <v>89.061612957088</v>
      </c>
    </row>
    <row r="151" spans="1:8" ht="51" customHeight="1">
      <c r="A151" s="126"/>
      <c r="B151" s="126"/>
      <c r="C151" s="13"/>
      <c r="D151" s="31" t="s">
        <v>659</v>
      </c>
      <c r="E151" s="9" t="s">
        <v>660</v>
      </c>
      <c r="F151" s="87">
        <v>359340</v>
      </c>
      <c r="G151" s="48">
        <v>320034</v>
      </c>
      <c r="H151" s="179">
        <f t="shared" si="2"/>
        <v>89.061612957088</v>
      </c>
    </row>
    <row r="152" spans="1:8" ht="27" customHeight="1">
      <c r="A152" s="127">
        <v>14</v>
      </c>
      <c r="B152" s="128">
        <v>900</v>
      </c>
      <c r="C152" s="1822" t="s">
        <v>679</v>
      </c>
      <c r="D152" s="1822"/>
      <c r="E152" s="1822"/>
      <c r="F152" s="88">
        <v>1023444</v>
      </c>
      <c r="G152" s="55">
        <v>1015580</v>
      </c>
      <c r="H152" s="178">
        <f t="shared" si="2"/>
        <v>99.23161404043603</v>
      </c>
    </row>
    <row r="153" spans="1:8" ht="26.25" customHeight="1">
      <c r="A153" s="81"/>
      <c r="B153" s="81"/>
      <c r="C153" s="20">
        <v>90001</v>
      </c>
      <c r="D153" s="1809" t="s">
        <v>680</v>
      </c>
      <c r="E153" s="1809"/>
      <c r="F153" s="48">
        <v>807651</v>
      </c>
      <c r="G153" s="48">
        <v>800219</v>
      </c>
      <c r="H153" s="179">
        <f t="shared" si="2"/>
        <v>99.07980055741899</v>
      </c>
    </row>
    <row r="154" spans="1:8" ht="69" customHeight="1">
      <c r="A154" s="185"/>
      <c r="B154" s="185"/>
      <c r="C154" s="98"/>
      <c r="D154" s="130">
        <v>6260</v>
      </c>
      <c r="E154" s="100" t="s">
        <v>681</v>
      </c>
      <c r="F154" s="101">
        <v>807651</v>
      </c>
      <c r="G154" s="101">
        <v>800219</v>
      </c>
      <c r="H154" s="179">
        <f t="shared" si="2"/>
        <v>99.07980055741899</v>
      </c>
    </row>
    <row r="155" spans="1:8" ht="27" customHeight="1">
      <c r="A155" s="185"/>
      <c r="B155" s="185"/>
      <c r="C155" s="71">
        <v>90004</v>
      </c>
      <c r="D155" s="1808" t="s">
        <v>682</v>
      </c>
      <c r="E155" s="1808"/>
      <c r="F155" s="129">
        <v>204893</v>
      </c>
      <c r="G155" s="97">
        <v>204893</v>
      </c>
      <c r="H155" s="179">
        <f t="shared" si="2"/>
        <v>100</v>
      </c>
    </row>
    <row r="156" spans="1:8" ht="46.5" customHeight="1">
      <c r="A156" s="71"/>
      <c r="B156" s="71"/>
      <c r="C156" s="13"/>
      <c r="D156" s="42" t="s">
        <v>683</v>
      </c>
      <c r="E156" s="9" t="s">
        <v>684</v>
      </c>
      <c r="F156" s="50">
        <v>204893</v>
      </c>
      <c r="G156" s="48">
        <v>204893</v>
      </c>
      <c r="H156" s="179">
        <f t="shared" si="2"/>
        <v>100</v>
      </c>
    </row>
    <row r="157" spans="1:8" ht="23.25" customHeight="1">
      <c r="A157" s="11"/>
      <c r="B157" s="11"/>
      <c r="C157" s="79">
        <v>90095</v>
      </c>
      <c r="D157" s="1811" t="s">
        <v>658</v>
      </c>
      <c r="E157" s="1812"/>
      <c r="F157" s="50">
        <v>10900</v>
      </c>
      <c r="G157" s="48">
        <v>10468</v>
      </c>
      <c r="H157" s="179">
        <f t="shared" si="2"/>
        <v>96.03669724770643</v>
      </c>
    </row>
    <row r="158" spans="1:8" ht="25.5" customHeight="1">
      <c r="A158" s="11"/>
      <c r="B158" s="64"/>
      <c r="C158" s="68"/>
      <c r="D158" s="76" t="s">
        <v>652</v>
      </c>
      <c r="E158" s="45" t="s">
        <v>653</v>
      </c>
      <c r="F158" s="131">
        <v>900</v>
      </c>
      <c r="G158" s="48">
        <v>868</v>
      </c>
      <c r="H158" s="179">
        <f t="shared" si="2"/>
        <v>96.44444444444444</v>
      </c>
    </row>
    <row r="159" spans="1:8" ht="51.75" customHeight="1">
      <c r="A159" s="11"/>
      <c r="B159" s="11"/>
      <c r="C159" s="77"/>
      <c r="D159" s="46">
        <v>2440</v>
      </c>
      <c r="E159" s="78" t="s">
        <v>684</v>
      </c>
      <c r="F159" s="91">
        <v>10000</v>
      </c>
      <c r="G159" s="51">
        <v>9600</v>
      </c>
      <c r="H159" s="179">
        <f t="shared" si="2"/>
        <v>96</v>
      </c>
    </row>
    <row r="160" spans="1:8" s="27" customFormat="1" ht="29.25" customHeight="1">
      <c r="A160" s="119">
        <v>15</v>
      </c>
      <c r="B160" s="120">
        <v>921</v>
      </c>
      <c r="C160" s="1816" t="s">
        <v>685</v>
      </c>
      <c r="D160" s="1816"/>
      <c r="E160" s="1816"/>
      <c r="F160" s="47">
        <v>777085</v>
      </c>
      <c r="G160" s="47">
        <v>301311</v>
      </c>
      <c r="H160" s="178">
        <f t="shared" si="2"/>
        <v>38.77452273560807</v>
      </c>
    </row>
    <row r="161" spans="1:8" s="27" customFormat="1" ht="27" customHeight="1">
      <c r="A161" s="81"/>
      <c r="B161" s="81"/>
      <c r="C161" s="102">
        <v>92109</v>
      </c>
      <c r="D161" s="1809" t="s">
        <v>686</v>
      </c>
      <c r="E161" s="1809"/>
      <c r="F161" s="48">
        <v>777085</v>
      </c>
      <c r="G161" s="47">
        <v>301311</v>
      </c>
      <c r="H161" s="179">
        <f t="shared" si="2"/>
        <v>38.77452273560807</v>
      </c>
    </row>
    <row r="162" spans="1:8" s="27" customFormat="1" ht="32.25" customHeight="1">
      <c r="A162" s="81"/>
      <c r="B162" s="81"/>
      <c r="C162" s="71"/>
      <c r="D162" s="150" t="s">
        <v>693</v>
      </c>
      <c r="E162" s="56" t="s">
        <v>694</v>
      </c>
      <c r="F162" s="137" t="s">
        <v>699</v>
      </c>
      <c r="G162" s="145">
        <v>15000</v>
      </c>
      <c r="H162" s="182" t="s">
        <v>699</v>
      </c>
    </row>
    <row r="163" spans="1:8" s="27" customFormat="1" ht="74.25" customHeight="1">
      <c r="A163" s="66"/>
      <c r="B163" s="66"/>
      <c r="C163" s="98"/>
      <c r="D163" s="177">
        <v>6260</v>
      </c>
      <c r="E163" s="116" t="s">
        <v>702</v>
      </c>
      <c r="F163" s="101">
        <v>100000</v>
      </c>
      <c r="G163" s="101">
        <v>100000</v>
      </c>
      <c r="H163" s="179">
        <f t="shared" si="2"/>
        <v>100</v>
      </c>
    </row>
    <row r="164" spans="1:8" s="27" customFormat="1" ht="136.5" customHeight="1">
      <c r="A164" s="174"/>
      <c r="B164" s="174"/>
      <c r="C164" s="175"/>
      <c r="D164" s="113" t="s">
        <v>687</v>
      </c>
      <c r="E164" s="114" t="s">
        <v>688</v>
      </c>
      <c r="F164" s="97">
        <v>490540</v>
      </c>
      <c r="G164" s="176" t="s">
        <v>699</v>
      </c>
      <c r="H164" s="182" t="s">
        <v>699</v>
      </c>
    </row>
    <row r="165" spans="1:8" s="27" customFormat="1" ht="147.75" customHeight="1">
      <c r="A165" s="132"/>
      <c r="B165" s="132"/>
      <c r="C165" s="133"/>
      <c r="D165" s="36" t="s">
        <v>689</v>
      </c>
      <c r="E165" s="9" t="s">
        <v>690</v>
      </c>
      <c r="F165" s="48">
        <v>186545</v>
      </c>
      <c r="G165" s="48">
        <v>186311</v>
      </c>
      <c r="H165" s="179">
        <f t="shared" si="2"/>
        <v>99.87456109785843</v>
      </c>
    </row>
    <row r="166" spans="1:8" s="27" customFormat="1" ht="27.75" customHeight="1">
      <c r="A166" s="119">
        <v>16</v>
      </c>
      <c r="B166" s="120">
        <v>926</v>
      </c>
      <c r="C166" s="1813" t="s">
        <v>691</v>
      </c>
      <c r="D166" s="1813"/>
      <c r="E166" s="1813"/>
      <c r="F166" s="47">
        <v>16639</v>
      </c>
      <c r="G166" s="47">
        <v>16684</v>
      </c>
      <c r="H166" s="178">
        <f t="shared" si="2"/>
        <v>100.27044894524913</v>
      </c>
    </row>
    <row r="167" spans="1:8" s="21" customFormat="1" ht="27.75" customHeight="1">
      <c r="A167" s="81"/>
      <c r="B167" s="81"/>
      <c r="C167" s="20">
        <v>92605</v>
      </c>
      <c r="D167" s="1814" t="s">
        <v>692</v>
      </c>
      <c r="E167" s="1814"/>
      <c r="F167" s="48">
        <v>16639</v>
      </c>
      <c r="G167" s="48">
        <v>16684</v>
      </c>
      <c r="H167" s="179">
        <f t="shared" si="2"/>
        <v>100.27044894524913</v>
      </c>
    </row>
    <row r="168" spans="1:8" s="21" customFormat="1" ht="25.5" customHeight="1">
      <c r="A168" s="66"/>
      <c r="B168" s="66"/>
      <c r="C168" s="13"/>
      <c r="D168" s="33" t="s">
        <v>650</v>
      </c>
      <c r="E168" s="26" t="s">
        <v>651</v>
      </c>
      <c r="F168" s="48">
        <v>16639</v>
      </c>
      <c r="G168" s="48">
        <v>16684</v>
      </c>
      <c r="H168" s="179">
        <f t="shared" si="2"/>
        <v>100.27044894524913</v>
      </c>
    </row>
    <row r="169" ht="11.25" customHeight="1"/>
    <row r="171" ht="8.25" customHeight="1"/>
    <row r="173" spans="1:8" ht="12.75">
      <c r="A173" s="156"/>
      <c r="B173" s="156"/>
      <c r="C173" s="156"/>
      <c r="D173" s="157"/>
      <c r="E173" s="156"/>
      <c r="F173" s="156"/>
      <c r="G173" s="156"/>
      <c r="H173" s="158"/>
    </row>
    <row r="174" spans="1:8" ht="15.75">
      <c r="A174" s="1810"/>
      <c r="B174" s="1810"/>
      <c r="C174" s="1810"/>
      <c r="D174" s="1810"/>
      <c r="E174" s="1810"/>
      <c r="F174" s="1810"/>
      <c r="G174" s="1810"/>
      <c r="H174" s="1810"/>
    </row>
    <row r="175" spans="1:8" ht="15.75">
      <c r="A175" s="1810"/>
      <c r="B175" s="1810"/>
      <c r="C175" s="1810"/>
      <c r="D175" s="1810"/>
      <c r="E175" s="1810"/>
      <c r="F175" s="1810"/>
      <c r="G175" s="1810"/>
      <c r="H175" s="1810"/>
    </row>
    <row r="176" spans="1:8" ht="15.75">
      <c r="A176" s="1810"/>
      <c r="B176" s="1810"/>
      <c r="C176" s="1810"/>
      <c r="D176" s="1810"/>
      <c r="E176" s="1810"/>
      <c r="F176" s="1810"/>
      <c r="G176" s="1810"/>
      <c r="H176" s="1810"/>
    </row>
    <row r="177" spans="1:8" ht="12.75">
      <c r="A177" s="156"/>
      <c r="B177" s="156"/>
      <c r="C177" s="156"/>
      <c r="D177" s="157"/>
      <c r="E177" s="156"/>
      <c r="F177" s="156"/>
      <c r="G177" s="156"/>
      <c r="H177" s="158"/>
    </row>
    <row r="179" ht="12" customHeight="1"/>
  </sheetData>
  <mergeCells count="71">
    <mergeCell ref="A2:H2"/>
    <mergeCell ref="A3:H3"/>
    <mergeCell ref="A4:H4"/>
    <mergeCell ref="A5:H5"/>
    <mergeCell ref="A11:E11"/>
    <mergeCell ref="C12:E12"/>
    <mergeCell ref="D13:E13"/>
    <mergeCell ref="C21:E21"/>
    <mergeCell ref="D15:E15"/>
    <mergeCell ref="C17:E17"/>
    <mergeCell ref="D18:E18"/>
    <mergeCell ref="D22:E22"/>
    <mergeCell ref="C25:E25"/>
    <mergeCell ref="D26:E26"/>
    <mergeCell ref="D31:E31"/>
    <mergeCell ref="C38:E38"/>
    <mergeCell ref="D39:E39"/>
    <mergeCell ref="D42:E42"/>
    <mergeCell ref="C45:E45"/>
    <mergeCell ref="D46:E46"/>
    <mergeCell ref="C50:E50"/>
    <mergeCell ref="D53:E53"/>
    <mergeCell ref="C55:E55"/>
    <mergeCell ref="D48:E48"/>
    <mergeCell ref="D51:E51"/>
    <mergeCell ref="D56:E56"/>
    <mergeCell ref="D59:E59"/>
    <mergeCell ref="D69:E69"/>
    <mergeCell ref="A75:A76"/>
    <mergeCell ref="B75:B76"/>
    <mergeCell ref="C75:C76"/>
    <mergeCell ref="D82:E82"/>
    <mergeCell ref="D89:E89"/>
    <mergeCell ref="C92:E92"/>
    <mergeCell ref="D93:E93"/>
    <mergeCell ref="D95:E95"/>
    <mergeCell ref="D97:E97"/>
    <mergeCell ref="A98:A100"/>
    <mergeCell ref="B98:B100"/>
    <mergeCell ref="D100:E100"/>
    <mergeCell ref="D123:E123"/>
    <mergeCell ref="C128:E128"/>
    <mergeCell ref="D129:E129"/>
    <mergeCell ref="D131:E131"/>
    <mergeCell ref="C125:E125"/>
    <mergeCell ref="C102:E102"/>
    <mergeCell ref="D103:E103"/>
    <mergeCell ref="D113:E113"/>
    <mergeCell ref="D115:E115"/>
    <mergeCell ref="A135:A136"/>
    <mergeCell ref="B135:B136"/>
    <mergeCell ref="D136:E136"/>
    <mergeCell ref="D134:E134"/>
    <mergeCell ref="D139:E139"/>
    <mergeCell ref="D142:E142"/>
    <mergeCell ref="C160:E160"/>
    <mergeCell ref="D126:E126"/>
    <mergeCell ref="D145:E145"/>
    <mergeCell ref="D147:E147"/>
    <mergeCell ref="C149:E149"/>
    <mergeCell ref="D150:E150"/>
    <mergeCell ref="C152:E152"/>
    <mergeCell ref="D153:E153"/>
    <mergeCell ref="A175:H175"/>
    <mergeCell ref="A176:H176"/>
    <mergeCell ref="C166:E166"/>
    <mergeCell ref="D167:E167"/>
    <mergeCell ref="D155:E155"/>
    <mergeCell ref="D161:E161"/>
    <mergeCell ref="A174:H174"/>
    <mergeCell ref="D157:E157"/>
  </mergeCells>
  <printOptions/>
  <pageMargins left="0.3937007874015748" right="0.3937007874015748" top="0.5905511811023623" bottom="0.5905511811023623" header="0.5118110236220472" footer="0.5118110236220472"/>
  <pageSetup cellComments="asDisplayed"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J718"/>
  <sheetViews>
    <sheetView workbookViewId="0" topLeftCell="A1">
      <selection activeCell="L11" sqref="L11"/>
    </sheetView>
  </sheetViews>
  <sheetFormatPr defaultColWidth="9.140625" defaultRowHeight="12.75"/>
  <cols>
    <col min="1" max="1" width="4.7109375" style="0" customWidth="1"/>
    <col min="2" max="2" width="5.28125" style="0" customWidth="1"/>
    <col min="3" max="4" width="8.57421875" style="0" customWidth="1"/>
    <col min="5" max="5" width="28.28125" style="0" customWidth="1"/>
    <col min="6" max="6" width="15.00390625" style="1068" customWidth="1"/>
    <col min="7" max="7" width="12.7109375" style="1068" customWidth="1"/>
    <col min="8" max="8" width="11.8515625" style="0" customWidth="1"/>
  </cols>
  <sheetData>
    <row r="1" ht="12.75">
      <c r="H1" s="1069" t="s">
        <v>857</v>
      </c>
    </row>
    <row r="2" ht="20.25" customHeight="1">
      <c r="H2" s="1069"/>
    </row>
    <row r="3" spans="1:8" ht="18" customHeight="1">
      <c r="A3" s="2084" t="s">
        <v>284</v>
      </c>
      <c r="B3" s="2084"/>
      <c r="C3" s="2084"/>
      <c r="D3" s="2084"/>
      <c r="E3" s="2084"/>
      <c r="F3" s="2084"/>
      <c r="G3" s="2084"/>
      <c r="H3" s="2084"/>
    </row>
    <row r="4" spans="1:8" ht="18" customHeight="1">
      <c r="A4" s="1616" t="s">
        <v>858</v>
      </c>
      <c r="B4" s="1616"/>
      <c r="C4" s="1616"/>
      <c r="D4" s="1616"/>
      <c r="E4" s="1616"/>
      <c r="F4" s="1616"/>
      <c r="G4" s="1616"/>
      <c r="H4" s="1616"/>
    </row>
    <row r="5" spans="1:8" ht="17.25" customHeight="1">
      <c r="A5" s="2084" t="s">
        <v>859</v>
      </c>
      <c r="B5" s="2085"/>
      <c r="C5" s="2085"/>
      <c r="D5" s="2085"/>
      <c r="E5" s="2085"/>
      <c r="F5" s="2085"/>
      <c r="G5" s="2085"/>
      <c r="H5" s="2085"/>
    </row>
    <row r="6" spans="1:8" ht="17.25" customHeight="1">
      <c r="A6" s="2084" t="s">
        <v>285</v>
      </c>
      <c r="B6" s="2085"/>
      <c r="C6" s="2085"/>
      <c r="D6" s="2085"/>
      <c r="E6" s="2085"/>
      <c r="F6" s="2085"/>
      <c r="G6" s="2085"/>
      <c r="H6" s="2085"/>
    </row>
    <row r="7" spans="1:8" ht="17.25" customHeight="1">
      <c r="A7" s="1070"/>
      <c r="B7" s="1071"/>
      <c r="C7" s="1071"/>
      <c r="D7" s="1071"/>
      <c r="E7" s="1071"/>
      <c r="F7" s="1072"/>
      <c r="G7" s="1072"/>
      <c r="H7" s="203"/>
    </row>
    <row r="8" spans="1:7" ht="17.25" customHeight="1">
      <c r="A8" s="1073"/>
      <c r="B8" s="1073"/>
      <c r="C8" s="1074"/>
      <c r="D8" s="1075"/>
      <c r="E8" s="1075"/>
      <c r="F8" s="1076"/>
      <c r="G8" s="1077" t="s">
        <v>705</v>
      </c>
    </row>
    <row r="9" spans="1:9" ht="46.5" customHeight="1">
      <c r="A9" s="310" t="s">
        <v>860</v>
      </c>
      <c r="B9" s="311" t="s">
        <v>287</v>
      </c>
      <c r="C9" s="311" t="s">
        <v>288</v>
      </c>
      <c r="D9" s="311" t="s">
        <v>289</v>
      </c>
      <c r="E9" s="311" t="s">
        <v>861</v>
      </c>
      <c r="F9" s="1078" t="s">
        <v>862</v>
      </c>
      <c r="G9" s="1078" t="s">
        <v>723</v>
      </c>
      <c r="H9" s="202" t="s">
        <v>863</v>
      </c>
      <c r="I9" s="1079"/>
    </row>
    <row r="10" spans="1:8" ht="15" customHeight="1">
      <c r="A10" s="310">
        <v>1</v>
      </c>
      <c r="B10" s="311">
        <v>2</v>
      </c>
      <c r="C10" s="311">
        <v>3</v>
      </c>
      <c r="D10" s="311">
        <v>4</v>
      </c>
      <c r="E10" s="311">
        <v>5</v>
      </c>
      <c r="F10" s="1080">
        <v>6</v>
      </c>
      <c r="G10" s="1080">
        <v>7</v>
      </c>
      <c r="H10" s="1081">
        <v>8</v>
      </c>
    </row>
    <row r="11" spans="1:8" ht="30.75" customHeight="1">
      <c r="A11" s="2079" t="s">
        <v>864</v>
      </c>
      <c r="B11" s="2080"/>
      <c r="C11" s="2080"/>
      <c r="D11" s="2080"/>
      <c r="E11" s="2080"/>
      <c r="F11" s="2252">
        <v>67116306</v>
      </c>
      <c r="G11" s="2252">
        <v>65683006</v>
      </c>
      <c r="H11" s="1083">
        <f>G11/F11*100</f>
        <v>97.86445338633506</v>
      </c>
    </row>
    <row r="12" spans="1:8" ht="21" customHeight="1">
      <c r="A12" s="1084"/>
      <c r="B12" s="2081" t="s">
        <v>865</v>
      </c>
      <c r="C12" s="2082"/>
      <c r="D12" s="2082"/>
      <c r="E12" s="2083"/>
      <c r="F12" s="1082"/>
      <c r="G12" s="1082"/>
      <c r="H12" s="1085"/>
    </row>
    <row r="13" spans="1:8" ht="20.25" customHeight="1">
      <c r="A13" s="1086"/>
      <c r="B13" s="2081" t="s">
        <v>866</v>
      </c>
      <c r="C13" s="2082"/>
      <c r="D13" s="2082"/>
      <c r="E13" s="2083"/>
      <c r="F13" s="340">
        <v>51277187</v>
      </c>
      <c r="G13" s="340">
        <v>50164707</v>
      </c>
      <c r="H13" s="1085">
        <f>G13/F13*100</f>
        <v>97.83045821136795</v>
      </c>
    </row>
    <row r="14" spans="1:8" ht="24" customHeight="1">
      <c r="A14" s="1087"/>
      <c r="B14" s="1088"/>
      <c r="C14" s="2073" t="s">
        <v>867</v>
      </c>
      <c r="D14" s="2074"/>
      <c r="E14" s="2075"/>
      <c r="F14" s="340"/>
      <c r="G14" s="340"/>
      <c r="H14" s="1085"/>
    </row>
    <row r="15" spans="1:8" ht="23.25" customHeight="1">
      <c r="A15" s="1087"/>
      <c r="B15" s="1089"/>
      <c r="C15" s="2073" t="s">
        <v>868</v>
      </c>
      <c r="D15" s="1596"/>
      <c r="E15" s="1597"/>
      <c r="F15" s="340">
        <v>18604252</v>
      </c>
      <c r="G15" s="340">
        <v>18372024</v>
      </c>
      <c r="H15" s="1085">
        <f aca="true" t="shared" si="0" ref="H15:H39">G15/F15*100</f>
        <v>98.75174771874731</v>
      </c>
    </row>
    <row r="16" spans="1:8" ht="28.5" customHeight="1">
      <c r="A16" s="1087"/>
      <c r="B16" s="1089"/>
      <c r="C16" s="2076" t="s">
        <v>869</v>
      </c>
      <c r="D16" s="2077"/>
      <c r="E16" s="2078"/>
      <c r="F16" s="340">
        <v>3715378</v>
      </c>
      <c r="G16" s="340">
        <v>3648009</v>
      </c>
      <c r="H16" s="1085">
        <f t="shared" si="0"/>
        <v>98.1867524650251</v>
      </c>
    </row>
    <row r="17" spans="1:8" ht="23.25" customHeight="1">
      <c r="A17" s="1087"/>
      <c r="B17" s="1089"/>
      <c r="C17" s="2073" t="s">
        <v>870</v>
      </c>
      <c r="D17" s="2074"/>
      <c r="E17" s="2075"/>
      <c r="F17" s="340">
        <v>1704250</v>
      </c>
      <c r="G17" s="340">
        <v>1693772</v>
      </c>
      <c r="H17" s="1085">
        <f t="shared" si="0"/>
        <v>99.38518409857708</v>
      </c>
    </row>
    <row r="18" spans="1:8" ht="21.75" customHeight="1">
      <c r="A18" s="1087"/>
      <c r="B18" s="1089"/>
      <c r="C18" s="2073" t="s">
        <v>871</v>
      </c>
      <c r="D18" s="2074"/>
      <c r="E18" s="2075"/>
      <c r="F18" s="340">
        <v>300000</v>
      </c>
      <c r="G18" s="340">
        <v>290560</v>
      </c>
      <c r="H18" s="1085">
        <f t="shared" si="0"/>
        <v>96.85333333333334</v>
      </c>
    </row>
    <row r="19" spans="1:8" ht="24" customHeight="1">
      <c r="A19" s="1087"/>
      <c r="B19" s="1089"/>
      <c r="C19" s="2073" t="s">
        <v>872</v>
      </c>
      <c r="D19" s="2074"/>
      <c r="E19" s="2075"/>
      <c r="F19" s="340">
        <v>4875944</v>
      </c>
      <c r="G19" s="340">
        <v>4800411</v>
      </c>
      <c r="H19" s="1085">
        <f t="shared" si="0"/>
        <v>98.45090509653105</v>
      </c>
    </row>
    <row r="20" spans="1:8" ht="28.5" customHeight="1">
      <c r="A20" s="1087"/>
      <c r="B20" s="1090"/>
      <c r="C20" s="2076" t="s">
        <v>93</v>
      </c>
      <c r="D20" s="2077"/>
      <c r="E20" s="2078"/>
      <c r="F20" s="340">
        <v>22077363</v>
      </c>
      <c r="G20" s="340">
        <v>21359931</v>
      </c>
      <c r="H20" s="1085">
        <f t="shared" si="0"/>
        <v>96.75037276870431</v>
      </c>
    </row>
    <row r="21" spans="1:8" ht="24.75" customHeight="1">
      <c r="A21" s="1087"/>
      <c r="B21" s="2073" t="s">
        <v>873</v>
      </c>
      <c r="C21" s="1596"/>
      <c r="D21" s="1596"/>
      <c r="E21" s="1597"/>
      <c r="F21" s="340">
        <v>15839119</v>
      </c>
      <c r="G21" s="340">
        <v>15518299</v>
      </c>
      <c r="H21" s="1085">
        <f t="shared" si="0"/>
        <v>97.97450855694689</v>
      </c>
    </row>
    <row r="22" spans="1:8" ht="22.5" customHeight="1">
      <c r="A22" s="1091"/>
      <c r="B22" s="2073" t="s">
        <v>874</v>
      </c>
      <c r="C22" s="1596"/>
      <c r="D22" s="1596"/>
      <c r="E22" s="1597"/>
      <c r="F22" s="340">
        <v>67116306</v>
      </c>
      <c r="G22" s="340">
        <v>65683006</v>
      </c>
      <c r="H22" s="1085">
        <f t="shared" si="0"/>
        <v>97.86445338633506</v>
      </c>
    </row>
    <row r="23" spans="1:8" ht="25.5" customHeight="1">
      <c r="A23" s="1092" t="s">
        <v>875</v>
      </c>
      <c r="B23" s="1093" t="s">
        <v>291</v>
      </c>
      <c r="C23" s="1094" t="s">
        <v>292</v>
      </c>
      <c r="D23" s="1095"/>
      <c r="E23" s="558"/>
      <c r="F23" s="1096">
        <v>1527324</v>
      </c>
      <c r="G23" s="1096">
        <v>1517428</v>
      </c>
      <c r="H23" s="1097">
        <f t="shared" si="0"/>
        <v>99.35206937100445</v>
      </c>
    </row>
    <row r="24" spans="1:8" ht="28.5" customHeight="1">
      <c r="A24" s="1098"/>
      <c r="B24" s="1099"/>
      <c r="C24" s="1100" t="s">
        <v>876</v>
      </c>
      <c r="D24" s="2016" t="s">
        <v>877</v>
      </c>
      <c r="E24" s="2054"/>
      <c r="F24" s="318">
        <v>265200</v>
      </c>
      <c r="G24" s="318">
        <v>264633</v>
      </c>
      <c r="H24" s="1085">
        <f t="shared" si="0"/>
        <v>99.78619909502262</v>
      </c>
    </row>
    <row r="25" spans="1:8" ht="26.25" customHeight="1">
      <c r="A25" s="1098"/>
      <c r="B25" s="1099"/>
      <c r="C25" s="1102"/>
      <c r="D25" s="317">
        <v>4270</v>
      </c>
      <c r="E25" s="560" t="s">
        <v>878</v>
      </c>
      <c r="F25" s="318">
        <v>125000</v>
      </c>
      <c r="G25" s="318">
        <v>124838</v>
      </c>
      <c r="H25" s="1103">
        <f t="shared" si="0"/>
        <v>99.8704</v>
      </c>
    </row>
    <row r="26" spans="1:8" ht="30" customHeight="1">
      <c r="A26" s="1098"/>
      <c r="B26" s="1099"/>
      <c r="C26" s="1102"/>
      <c r="D26" s="317">
        <v>4510</v>
      </c>
      <c r="E26" s="560" t="s">
        <v>879</v>
      </c>
      <c r="F26" s="318">
        <v>200</v>
      </c>
      <c r="G26" s="318">
        <v>97</v>
      </c>
      <c r="H26" s="1103">
        <f t="shared" si="0"/>
        <v>48.5</v>
      </c>
    </row>
    <row r="27" spans="1:8" ht="30.75" customHeight="1">
      <c r="A27" s="1098"/>
      <c r="B27" s="1099"/>
      <c r="C27" s="1104"/>
      <c r="D27" s="317">
        <v>6050</v>
      </c>
      <c r="E27" s="560" t="s">
        <v>880</v>
      </c>
      <c r="F27" s="318">
        <v>140000</v>
      </c>
      <c r="G27" s="318">
        <v>139698</v>
      </c>
      <c r="H27" s="1105">
        <f t="shared" si="0"/>
        <v>99.78428571428572</v>
      </c>
    </row>
    <row r="28" spans="1:8" s="156" customFormat="1" ht="25.5" customHeight="1">
      <c r="A28" s="1098"/>
      <c r="B28" s="1099"/>
      <c r="C28" s="1100" t="s">
        <v>881</v>
      </c>
      <c r="D28" s="2024" t="s">
        <v>882</v>
      </c>
      <c r="E28" s="2024"/>
      <c r="F28" s="318">
        <v>10900</v>
      </c>
      <c r="G28" s="318">
        <v>10710</v>
      </c>
      <c r="H28" s="1103">
        <f t="shared" si="0"/>
        <v>98.25688073394495</v>
      </c>
    </row>
    <row r="29" spans="1:8" s="156" customFormat="1" ht="55.5" customHeight="1">
      <c r="A29" s="1107"/>
      <c r="B29" s="1099"/>
      <c r="C29" s="1108"/>
      <c r="D29" s="317">
        <v>2850</v>
      </c>
      <c r="E29" s="560" t="s">
        <v>883</v>
      </c>
      <c r="F29" s="318">
        <v>10900</v>
      </c>
      <c r="G29" s="318">
        <v>10710</v>
      </c>
      <c r="H29" s="1103">
        <f t="shared" si="0"/>
        <v>98.25688073394495</v>
      </c>
    </row>
    <row r="30" spans="1:8" ht="42" customHeight="1">
      <c r="A30" s="1109"/>
      <c r="B30" s="1110"/>
      <c r="C30" s="1111" t="s">
        <v>293</v>
      </c>
      <c r="D30" s="2016" t="s">
        <v>294</v>
      </c>
      <c r="E30" s="2051"/>
      <c r="F30" s="318">
        <v>970138</v>
      </c>
      <c r="G30" s="318">
        <v>970027</v>
      </c>
      <c r="H30" s="1103">
        <f t="shared" si="0"/>
        <v>99.98855832881507</v>
      </c>
    </row>
    <row r="31" spans="1:8" ht="99" customHeight="1">
      <c r="A31" s="1113"/>
      <c r="B31" s="1114"/>
      <c r="C31" s="1115"/>
      <c r="D31" s="324">
        <v>6058</v>
      </c>
      <c r="E31" s="572" t="s">
        <v>884</v>
      </c>
      <c r="F31" s="325">
        <v>84562</v>
      </c>
      <c r="G31" s="325">
        <v>84562</v>
      </c>
      <c r="H31" s="1116">
        <f t="shared" si="0"/>
        <v>100</v>
      </c>
    </row>
    <row r="32" spans="1:8" ht="105" customHeight="1">
      <c r="A32" s="1113"/>
      <c r="B32" s="1114"/>
      <c r="C32" s="1117"/>
      <c r="D32" s="317">
        <v>6059</v>
      </c>
      <c r="E32" s="560" t="s">
        <v>885</v>
      </c>
      <c r="F32" s="318">
        <v>885576</v>
      </c>
      <c r="G32" s="318">
        <v>885465</v>
      </c>
      <c r="H32" s="1103">
        <f t="shared" si="0"/>
        <v>99.98746578498063</v>
      </c>
    </row>
    <row r="33" spans="1:8" s="156" customFormat="1" ht="29.25" customHeight="1">
      <c r="A33" s="557"/>
      <c r="B33" s="557"/>
      <c r="C33" s="1100" t="s">
        <v>703</v>
      </c>
      <c r="D33" s="2024" t="s">
        <v>658</v>
      </c>
      <c r="E33" s="2024"/>
      <c r="F33" s="318">
        <v>281086</v>
      </c>
      <c r="G33" s="318">
        <v>272058</v>
      </c>
      <c r="H33" s="1103">
        <f t="shared" si="0"/>
        <v>96.78817159161252</v>
      </c>
    </row>
    <row r="34" spans="1:8" s="156" customFormat="1" ht="27" customHeight="1">
      <c r="A34" s="557"/>
      <c r="B34" s="557"/>
      <c r="C34" s="1118"/>
      <c r="D34" s="1119">
        <v>4010</v>
      </c>
      <c r="E34" s="1101" t="s">
        <v>886</v>
      </c>
      <c r="F34" s="318">
        <v>2147</v>
      </c>
      <c r="G34" s="318">
        <v>2147</v>
      </c>
      <c r="H34" s="1103">
        <f t="shared" si="0"/>
        <v>100</v>
      </c>
    </row>
    <row r="35" spans="1:8" s="156" customFormat="1" ht="27" customHeight="1">
      <c r="A35" s="557"/>
      <c r="B35" s="557"/>
      <c r="C35" s="1118"/>
      <c r="D35" s="1119">
        <v>4170</v>
      </c>
      <c r="E35" s="1106" t="s">
        <v>887</v>
      </c>
      <c r="F35" s="318">
        <v>650</v>
      </c>
      <c r="G35" s="318">
        <v>650</v>
      </c>
      <c r="H35" s="1103">
        <f t="shared" si="0"/>
        <v>100</v>
      </c>
    </row>
    <row r="36" spans="1:8" ht="30" customHeight="1">
      <c r="A36" s="557"/>
      <c r="B36" s="557"/>
      <c r="C36" s="557"/>
      <c r="D36" s="317">
        <v>4210</v>
      </c>
      <c r="E36" s="560" t="s">
        <v>888</v>
      </c>
      <c r="F36" s="340">
        <v>11990</v>
      </c>
      <c r="G36" s="340">
        <v>10440</v>
      </c>
      <c r="H36" s="1103">
        <f t="shared" si="0"/>
        <v>87.07256046705588</v>
      </c>
    </row>
    <row r="37" spans="1:8" ht="30" customHeight="1">
      <c r="A37" s="557"/>
      <c r="B37" s="557"/>
      <c r="C37" s="557"/>
      <c r="D37" s="324">
        <v>4300</v>
      </c>
      <c r="E37" s="572" t="s">
        <v>889</v>
      </c>
      <c r="F37" s="325">
        <v>78748</v>
      </c>
      <c r="G37" s="325">
        <v>71271</v>
      </c>
      <c r="H37" s="497">
        <f t="shared" si="0"/>
        <v>90.50515568649362</v>
      </c>
    </row>
    <row r="38" spans="1:8" ht="27.75" customHeight="1">
      <c r="A38" s="557"/>
      <c r="B38" s="557"/>
      <c r="C38" s="557"/>
      <c r="D38" s="317">
        <v>4430</v>
      </c>
      <c r="E38" s="560" t="s">
        <v>890</v>
      </c>
      <c r="F38" s="340">
        <v>187251</v>
      </c>
      <c r="G38" s="340">
        <v>187250</v>
      </c>
      <c r="H38" s="1103">
        <f t="shared" si="0"/>
        <v>99.99946595745817</v>
      </c>
    </row>
    <row r="39" spans="1:8" ht="39" customHeight="1">
      <c r="A39" s="557"/>
      <c r="B39" s="324"/>
      <c r="C39" s="324"/>
      <c r="D39" s="317">
        <v>4740</v>
      </c>
      <c r="E39" s="560" t="s">
        <v>891</v>
      </c>
      <c r="F39" s="340">
        <v>300</v>
      </c>
      <c r="G39" s="340">
        <v>300</v>
      </c>
      <c r="H39" s="1103">
        <f t="shared" si="0"/>
        <v>100</v>
      </c>
    </row>
    <row r="40" spans="1:8" ht="21" customHeight="1">
      <c r="A40" s="557"/>
      <c r="B40" s="2013" t="s">
        <v>865</v>
      </c>
      <c r="C40" s="2014"/>
      <c r="D40" s="2014"/>
      <c r="E40" s="2015"/>
      <c r="F40" s="340"/>
      <c r="G40" s="340"/>
      <c r="H40" s="1103"/>
    </row>
    <row r="41" spans="1:8" ht="24.75" customHeight="1">
      <c r="A41" s="557"/>
      <c r="B41" s="2013" t="s">
        <v>892</v>
      </c>
      <c r="C41" s="2014"/>
      <c r="D41" s="2014"/>
      <c r="E41" s="2015"/>
      <c r="F41" s="340">
        <v>417186</v>
      </c>
      <c r="G41" s="340">
        <v>407703</v>
      </c>
      <c r="H41" s="1103">
        <f>G41/F41*100</f>
        <v>97.72691317541816</v>
      </c>
    </row>
    <row r="42" spans="1:8" ht="25.5" customHeight="1">
      <c r="A42" s="557"/>
      <c r="B42" s="1120"/>
      <c r="C42" s="2061" t="s">
        <v>867</v>
      </c>
      <c r="D42" s="2062"/>
      <c r="E42" s="2063"/>
      <c r="F42" s="340"/>
      <c r="G42" s="340"/>
      <c r="H42" s="1103"/>
    </row>
    <row r="43" spans="1:8" ht="26.25" customHeight="1">
      <c r="A43" s="557"/>
      <c r="B43" s="1121"/>
      <c r="C43" s="2013" t="s">
        <v>893</v>
      </c>
      <c r="D43" s="2014"/>
      <c r="E43" s="2015"/>
      <c r="F43" s="340">
        <v>2797</v>
      </c>
      <c r="G43" s="340">
        <v>2797</v>
      </c>
      <c r="H43" s="1103">
        <f aca="true" t="shared" si="1" ref="H43:H61">G43/F43*100</f>
        <v>100</v>
      </c>
    </row>
    <row r="44" spans="1:8" ht="21.75" customHeight="1">
      <c r="A44" s="557"/>
      <c r="B44" s="1121"/>
      <c r="C44" s="2013" t="s">
        <v>894</v>
      </c>
      <c r="D44" s="2014"/>
      <c r="E44" s="2015"/>
      <c r="F44" s="340">
        <v>125000</v>
      </c>
      <c r="G44" s="340">
        <v>124838</v>
      </c>
      <c r="H44" s="1103">
        <f t="shared" si="1"/>
        <v>99.8704</v>
      </c>
    </row>
    <row r="45" spans="1:8" ht="21.75" customHeight="1">
      <c r="A45" s="557"/>
      <c r="B45" s="1122"/>
      <c r="C45" s="2070" t="s">
        <v>94</v>
      </c>
      <c r="D45" s="2071"/>
      <c r="E45" s="2072"/>
      <c r="F45" s="340">
        <v>289389</v>
      </c>
      <c r="G45" s="340">
        <v>280068</v>
      </c>
      <c r="H45" s="1103">
        <f t="shared" si="1"/>
        <v>96.77907591511772</v>
      </c>
    </row>
    <row r="46" spans="1:8" ht="21.75" customHeight="1">
      <c r="A46" s="557"/>
      <c r="B46" s="2013" t="s">
        <v>895</v>
      </c>
      <c r="C46" s="2014"/>
      <c r="D46" s="2014"/>
      <c r="E46" s="2015"/>
      <c r="F46" s="340">
        <v>1110138</v>
      </c>
      <c r="G46" s="340">
        <v>1109725</v>
      </c>
      <c r="H46" s="1103">
        <f t="shared" si="1"/>
        <v>99.96279741797866</v>
      </c>
    </row>
    <row r="47" spans="1:8" ht="21.75" customHeight="1">
      <c r="A47" s="557"/>
      <c r="B47" s="2013" t="s">
        <v>874</v>
      </c>
      <c r="C47" s="2014"/>
      <c r="D47" s="2014"/>
      <c r="E47" s="2015"/>
      <c r="F47" s="340">
        <v>1527324</v>
      </c>
      <c r="G47" s="340">
        <v>1517428</v>
      </c>
      <c r="H47" s="1103">
        <f t="shared" si="1"/>
        <v>99.35206937100445</v>
      </c>
    </row>
    <row r="48" spans="1:8" ht="25.5" customHeight="1">
      <c r="A48" s="1093" t="s">
        <v>127</v>
      </c>
      <c r="B48" s="1123">
        <v>600</v>
      </c>
      <c r="C48" s="2066" t="s">
        <v>706</v>
      </c>
      <c r="D48" s="2067"/>
      <c r="E48" s="2068"/>
      <c r="F48" s="1096">
        <v>3207650</v>
      </c>
      <c r="G48" s="1096">
        <v>3068623</v>
      </c>
      <c r="H48" s="1125">
        <f t="shared" si="1"/>
        <v>95.66576777391549</v>
      </c>
    </row>
    <row r="49" spans="1:8" ht="25.5" customHeight="1">
      <c r="A49" s="1126"/>
      <c r="B49" s="1127"/>
      <c r="C49" s="1128">
        <v>60013</v>
      </c>
      <c r="D49" s="2010" t="s">
        <v>896</v>
      </c>
      <c r="E49" s="2068"/>
      <c r="F49" s="318">
        <v>112200</v>
      </c>
      <c r="G49" s="318">
        <v>112200</v>
      </c>
      <c r="H49" s="1129">
        <f t="shared" si="1"/>
        <v>100</v>
      </c>
    </row>
    <row r="50" spans="1:8" ht="72.75" customHeight="1">
      <c r="A50" s="1130"/>
      <c r="B50" s="1131"/>
      <c r="C50" s="1132"/>
      <c r="D50" s="1133">
        <v>2710</v>
      </c>
      <c r="E50" s="1134" t="s">
        <v>897</v>
      </c>
      <c r="F50" s="318">
        <v>12200</v>
      </c>
      <c r="G50" s="318">
        <v>12200</v>
      </c>
      <c r="H50" s="1129">
        <f t="shared" si="1"/>
        <v>100</v>
      </c>
    </row>
    <row r="51" spans="1:8" ht="82.5" customHeight="1">
      <c r="A51" s="1126"/>
      <c r="B51" s="1127"/>
      <c r="C51" s="1135"/>
      <c r="D51" s="1136">
        <v>6300</v>
      </c>
      <c r="E51" s="1137" t="s">
        <v>898</v>
      </c>
      <c r="F51" s="359">
        <v>100000</v>
      </c>
      <c r="G51" s="359">
        <v>100000</v>
      </c>
      <c r="H51" s="1138">
        <f t="shared" si="1"/>
        <v>100</v>
      </c>
    </row>
    <row r="52" spans="1:8" ht="26.25" customHeight="1">
      <c r="A52" s="1114"/>
      <c r="B52" s="1139" t="s">
        <v>899</v>
      </c>
      <c r="C52" s="1140">
        <v>60014</v>
      </c>
      <c r="D52" s="2028" t="s">
        <v>900</v>
      </c>
      <c r="E52" s="2069"/>
      <c r="F52" s="1141">
        <v>100000</v>
      </c>
      <c r="G52" s="1141">
        <v>100000</v>
      </c>
      <c r="H52" s="1105">
        <f t="shared" si="1"/>
        <v>100</v>
      </c>
    </row>
    <row r="53" spans="1:8" ht="77.25" customHeight="1">
      <c r="A53" s="1114"/>
      <c r="B53" s="1142"/>
      <c r="C53" s="1143"/>
      <c r="D53" s="1144">
        <v>2710</v>
      </c>
      <c r="E53" s="1134" t="s">
        <v>897</v>
      </c>
      <c r="F53" s="1145">
        <v>100000</v>
      </c>
      <c r="G53" s="1145">
        <v>100000</v>
      </c>
      <c r="H53" s="1116">
        <f t="shared" si="1"/>
        <v>100</v>
      </c>
    </row>
    <row r="54" spans="1:8" ht="28.5" customHeight="1">
      <c r="A54" s="1114"/>
      <c r="B54" s="1142"/>
      <c r="C54" s="1100">
        <v>60016</v>
      </c>
      <c r="D54" s="2024" t="s">
        <v>901</v>
      </c>
      <c r="E54" s="2024"/>
      <c r="F54" s="340">
        <v>2932450</v>
      </c>
      <c r="G54" s="340">
        <v>2801331</v>
      </c>
      <c r="H54" s="1103">
        <f t="shared" si="1"/>
        <v>95.52868761615714</v>
      </c>
    </row>
    <row r="55" spans="1:8" ht="28.5" customHeight="1">
      <c r="A55" s="1114"/>
      <c r="B55" s="1142"/>
      <c r="C55" s="1114"/>
      <c r="D55" s="317">
        <v>4270</v>
      </c>
      <c r="E55" s="560" t="s">
        <v>902</v>
      </c>
      <c r="F55" s="318">
        <v>1921966</v>
      </c>
      <c r="G55" s="318">
        <v>1901019</v>
      </c>
      <c r="H55" s="1103">
        <f t="shared" si="1"/>
        <v>98.9101264018198</v>
      </c>
    </row>
    <row r="56" spans="1:8" ht="26.25" customHeight="1">
      <c r="A56" s="1114"/>
      <c r="B56" s="1142"/>
      <c r="C56" s="1114"/>
      <c r="D56" s="317">
        <v>4300</v>
      </c>
      <c r="E56" s="560" t="s">
        <v>889</v>
      </c>
      <c r="F56" s="340">
        <v>289410</v>
      </c>
      <c r="G56" s="340">
        <v>262892</v>
      </c>
      <c r="H56" s="1103">
        <f t="shared" si="1"/>
        <v>90.83722055215785</v>
      </c>
    </row>
    <row r="57" spans="1:8" ht="37.5" customHeight="1">
      <c r="A57" s="1114"/>
      <c r="B57" s="1142"/>
      <c r="C57" s="1114"/>
      <c r="D57" s="317">
        <v>4590</v>
      </c>
      <c r="E57" s="560" t="s">
        <v>903</v>
      </c>
      <c r="F57" s="340">
        <v>1000</v>
      </c>
      <c r="G57" s="340">
        <v>963</v>
      </c>
      <c r="H57" s="1103">
        <f t="shared" si="1"/>
        <v>96.3</v>
      </c>
    </row>
    <row r="58" spans="1:8" ht="36.75" customHeight="1">
      <c r="A58" s="1114"/>
      <c r="B58" s="1142"/>
      <c r="C58" s="324"/>
      <c r="D58" s="317">
        <v>6050</v>
      </c>
      <c r="E58" s="560" t="s">
        <v>904</v>
      </c>
      <c r="F58" s="318">
        <v>720074</v>
      </c>
      <c r="G58" s="318">
        <v>636457</v>
      </c>
      <c r="H58" s="1103">
        <f t="shared" si="1"/>
        <v>88.38772126198141</v>
      </c>
    </row>
    <row r="59" spans="1:8" ht="28.5" customHeight="1">
      <c r="A59" s="2065"/>
      <c r="B59" s="1142"/>
      <c r="C59" s="557">
        <v>60095</v>
      </c>
      <c r="D59" s="321" t="s">
        <v>658</v>
      </c>
      <c r="E59" s="572"/>
      <c r="F59" s="359">
        <v>63000</v>
      </c>
      <c r="G59" s="359">
        <v>55092</v>
      </c>
      <c r="H59" s="1116">
        <f t="shared" si="1"/>
        <v>87.44761904761906</v>
      </c>
    </row>
    <row r="60" spans="1:8" ht="27.75" customHeight="1">
      <c r="A60" s="2065"/>
      <c r="B60" s="1114"/>
      <c r="C60" s="557"/>
      <c r="D60" s="317">
        <v>4270</v>
      </c>
      <c r="E60" s="560" t="s">
        <v>902</v>
      </c>
      <c r="F60" s="318">
        <v>50000</v>
      </c>
      <c r="G60" s="318">
        <v>49872</v>
      </c>
      <c r="H60" s="1105">
        <f t="shared" si="1"/>
        <v>99.744</v>
      </c>
    </row>
    <row r="61" spans="1:8" ht="33" customHeight="1">
      <c r="A61" s="2065"/>
      <c r="B61" s="1114"/>
      <c r="C61" s="324"/>
      <c r="D61" s="317">
        <v>6060</v>
      </c>
      <c r="E61" s="560" t="s">
        <v>905</v>
      </c>
      <c r="F61" s="318">
        <v>13000</v>
      </c>
      <c r="G61" s="318">
        <v>5220</v>
      </c>
      <c r="H61" s="1105">
        <f t="shared" si="1"/>
        <v>40.15384615384615</v>
      </c>
    </row>
    <row r="62" spans="1:8" ht="21" customHeight="1">
      <c r="A62" s="557"/>
      <c r="B62" s="2013" t="s">
        <v>865</v>
      </c>
      <c r="C62" s="2014"/>
      <c r="D62" s="2014"/>
      <c r="E62" s="2015"/>
      <c r="F62" s="318"/>
      <c r="G62" s="318"/>
      <c r="H62" s="1105"/>
    </row>
    <row r="63" spans="1:8" ht="19.5" customHeight="1">
      <c r="A63" s="557"/>
      <c r="B63" s="2013" t="s">
        <v>892</v>
      </c>
      <c r="C63" s="2014"/>
      <c r="D63" s="2014"/>
      <c r="E63" s="2015"/>
      <c r="F63" s="318">
        <v>2374576</v>
      </c>
      <c r="G63" s="318">
        <v>2326946</v>
      </c>
      <c r="H63" s="1105">
        <f>G63/F63*100</f>
        <v>97.99416822203206</v>
      </c>
    </row>
    <row r="64" spans="1:8" ht="21" customHeight="1">
      <c r="A64" s="557"/>
      <c r="B64" s="1146"/>
      <c r="C64" s="2013" t="s">
        <v>867</v>
      </c>
      <c r="D64" s="2014"/>
      <c r="E64" s="2015"/>
      <c r="F64" s="318"/>
      <c r="G64" s="318"/>
      <c r="H64" s="1105"/>
    </row>
    <row r="65" spans="1:8" ht="22.5" customHeight="1">
      <c r="A65" s="557"/>
      <c r="B65" s="1146"/>
      <c r="C65" s="2013" t="s">
        <v>906</v>
      </c>
      <c r="D65" s="2014"/>
      <c r="E65" s="2015"/>
      <c r="F65" s="318">
        <v>112200</v>
      </c>
      <c r="G65" s="318">
        <v>112200</v>
      </c>
      <c r="H65" s="1105">
        <f aca="true" t="shared" si="2" ref="H65:H72">G65/F65*100</f>
        <v>100</v>
      </c>
    </row>
    <row r="66" spans="1:8" ht="21.75" customHeight="1">
      <c r="A66" s="557"/>
      <c r="B66" s="1146"/>
      <c r="C66" s="2013" t="s">
        <v>894</v>
      </c>
      <c r="D66" s="2014"/>
      <c r="E66" s="2015"/>
      <c r="F66" s="318">
        <v>1971966</v>
      </c>
      <c r="G66" s="318">
        <v>1950891</v>
      </c>
      <c r="H66" s="1105">
        <f t="shared" si="2"/>
        <v>98.93126960606826</v>
      </c>
    </row>
    <row r="67" spans="1:8" ht="24.75" customHeight="1">
      <c r="A67" s="557"/>
      <c r="B67" s="1146"/>
      <c r="C67" s="2021" t="s">
        <v>94</v>
      </c>
      <c r="D67" s="2022"/>
      <c r="E67" s="2023"/>
      <c r="F67" s="318">
        <v>290410</v>
      </c>
      <c r="G67" s="318">
        <v>263855</v>
      </c>
      <c r="H67" s="1105">
        <f t="shared" si="2"/>
        <v>90.85603112840467</v>
      </c>
    </row>
    <row r="68" spans="1:8" ht="23.25" customHeight="1">
      <c r="A68" s="557"/>
      <c r="B68" s="2013" t="s">
        <v>907</v>
      </c>
      <c r="C68" s="2014"/>
      <c r="D68" s="2014"/>
      <c r="E68" s="2015"/>
      <c r="F68" s="318">
        <v>833074</v>
      </c>
      <c r="G68" s="318">
        <v>741677</v>
      </c>
      <c r="H68" s="1105">
        <f t="shared" si="2"/>
        <v>89.02894580793543</v>
      </c>
    </row>
    <row r="69" spans="1:8" ht="33" customHeight="1">
      <c r="A69" s="557"/>
      <c r="B69" s="2013" t="s">
        <v>908</v>
      </c>
      <c r="C69" s="2014"/>
      <c r="D69" s="2014"/>
      <c r="E69" s="2015"/>
      <c r="F69" s="318">
        <v>3207650</v>
      </c>
      <c r="G69" s="318">
        <v>3068623</v>
      </c>
      <c r="H69" s="1105">
        <f t="shared" si="2"/>
        <v>95.66576777391549</v>
      </c>
    </row>
    <row r="70" spans="1:8" ht="26.25" customHeight="1">
      <c r="A70" s="1093" t="s">
        <v>140</v>
      </c>
      <c r="B70" s="1147">
        <v>630</v>
      </c>
      <c r="C70" s="2055" t="s">
        <v>297</v>
      </c>
      <c r="D70" s="2026"/>
      <c r="E70" s="2026"/>
      <c r="F70" s="1096">
        <v>6105361</v>
      </c>
      <c r="G70" s="1096">
        <v>6083192</v>
      </c>
      <c r="H70" s="1125">
        <f t="shared" si="2"/>
        <v>99.63689288807001</v>
      </c>
    </row>
    <row r="71" spans="1:8" ht="22.5" customHeight="1">
      <c r="A71" s="1113"/>
      <c r="B71" s="1148"/>
      <c r="C71" s="1100">
        <v>63003</v>
      </c>
      <c r="D71" s="2016" t="s">
        <v>298</v>
      </c>
      <c r="E71" s="2051"/>
      <c r="F71" s="340">
        <v>6105361</v>
      </c>
      <c r="G71" s="340">
        <v>6083192</v>
      </c>
      <c r="H71" s="1103">
        <f t="shared" si="2"/>
        <v>99.63689288807001</v>
      </c>
    </row>
    <row r="72" spans="1:8" ht="35.25" customHeight="1">
      <c r="A72" s="1109"/>
      <c r="B72" s="1110"/>
      <c r="C72" s="1104"/>
      <c r="D72" s="1149">
        <v>6050</v>
      </c>
      <c r="E72" s="1112" t="s">
        <v>880</v>
      </c>
      <c r="F72" s="340">
        <v>7000</v>
      </c>
      <c r="G72" s="340">
        <v>3470</v>
      </c>
      <c r="H72" s="1103">
        <f t="shared" si="2"/>
        <v>49.57142857142857</v>
      </c>
    </row>
    <row r="73" spans="1:8" ht="96.75" customHeight="1">
      <c r="A73" s="1150"/>
      <c r="B73" s="1151"/>
      <c r="C73" s="1152"/>
      <c r="D73" s="324">
        <v>6058</v>
      </c>
      <c r="E73" s="572" t="s">
        <v>909</v>
      </c>
      <c r="F73" s="359">
        <v>4545322</v>
      </c>
      <c r="G73" s="359">
        <v>4531343</v>
      </c>
      <c r="H73" s="497">
        <f>G73/F73*100</f>
        <v>99.69245303193041</v>
      </c>
    </row>
    <row r="74" spans="1:8" ht="102.75" customHeight="1">
      <c r="A74" s="1113"/>
      <c r="B74" s="1114"/>
      <c r="C74" s="1102"/>
      <c r="D74" s="557">
        <v>6059</v>
      </c>
      <c r="E74" s="1153" t="s">
        <v>885</v>
      </c>
      <c r="F74" s="359">
        <v>1553039</v>
      </c>
      <c r="G74" s="359">
        <v>1548379</v>
      </c>
      <c r="H74" s="497">
        <f>G74/F74*100</f>
        <v>99.69994314373302</v>
      </c>
    </row>
    <row r="75" spans="1:8" ht="24" customHeight="1">
      <c r="A75" s="1114"/>
      <c r="B75" s="2013" t="s">
        <v>865</v>
      </c>
      <c r="C75" s="2014"/>
      <c r="D75" s="2014"/>
      <c r="E75" s="2015"/>
      <c r="F75" s="359"/>
      <c r="G75" s="359"/>
      <c r="H75" s="497"/>
    </row>
    <row r="76" spans="1:8" ht="21" customHeight="1">
      <c r="A76" s="1113"/>
      <c r="B76" s="2013" t="s">
        <v>910</v>
      </c>
      <c r="C76" s="2014"/>
      <c r="D76" s="2014"/>
      <c r="E76" s="2015"/>
      <c r="F76" s="359">
        <v>6105361</v>
      </c>
      <c r="G76" s="359">
        <v>6083192</v>
      </c>
      <c r="H76" s="497">
        <f aca="true" t="shared" si="3" ref="H76:H107">G76/F76*100</f>
        <v>99.63689288807001</v>
      </c>
    </row>
    <row r="77" spans="1:8" ht="24" customHeight="1">
      <c r="A77" s="1113"/>
      <c r="B77" s="2013" t="s">
        <v>911</v>
      </c>
      <c r="C77" s="2014"/>
      <c r="D77" s="2014"/>
      <c r="E77" s="2015"/>
      <c r="F77" s="359">
        <v>6105361</v>
      </c>
      <c r="G77" s="359">
        <v>6083192</v>
      </c>
      <c r="H77" s="497">
        <f t="shared" si="3"/>
        <v>99.63689288807001</v>
      </c>
    </row>
    <row r="78" spans="1:8" s="156" customFormat="1" ht="27.75" customHeight="1">
      <c r="A78" s="1093" t="s">
        <v>148</v>
      </c>
      <c r="B78" s="1147">
        <v>700</v>
      </c>
      <c r="C78" s="1154" t="s">
        <v>301</v>
      </c>
      <c r="D78" s="1154"/>
      <c r="E78" s="1155"/>
      <c r="F78" s="552">
        <v>4753571</v>
      </c>
      <c r="G78" s="552">
        <v>4656882</v>
      </c>
      <c r="H78" s="1125">
        <f t="shared" si="3"/>
        <v>97.96597126665407</v>
      </c>
    </row>
    <row r="79" spans="1:8" ht="27.75" customHeight="1">
      <c r="A79" s="1114"/>
      <c r="B79" s="1126"/>
      <c r="C79" s="1156">
        <v>70001</v>
      </c>
      <c r="D79" s="2016" t="s">
        <v>302</v>
      </c>
      <c r="E79" s="2054"/>
      <c r="F79" s="318">
        <v>4168200</v>
      </c>
      <c r="G79" s="318">
        <v>4082030</v>
      </c>
      <c r="H79" s="1103">
        <f t="shared" si="3"/>
        <v>97.93268077347535</v>
      </c>
    </row>
    <row r="80" spans="1:8" ht="32.25" customHeight="1">
      <c r="A80" s="1114"/>
      <c r="B80" s="1157"/>
      <c r="C80" s="1158"/>
      <c r="D80" s="1149">
        <v>3020</v>
      </c>
      <c r="E80" s="1112" t="s">
        <v>912</v>
      </c>
      <c r="F80" s="340">
        <v>660</v>
      </c>
      <c r="G80" s="340">
        <v>660</v>
      </c>
      <c r="H80" s="1103">
        <f t="shared" si="3"/>
        <v>100</v>
      </c>
    </row>
    <row r="81" spans="1:8" ht="26.25" customHeight="1">
      <c r="A81" s="1114"/>
      <c r="B81" s="1157"/>
      <c r="C81" s="1158"/>
      <c r="D81" s="1149">
        <v>4010</v>
      </c>
      <c r="E81" s="1112" t="s">
        <v>886</v>
      </c>
      <c r="F81" s="340">
        <v>306200</v>
      </c>
      <c r="G81" s="340">
        <v>306073</v>
      </c>
      <c r="H81" s="1103">
        <f t="shared" si="3"/>
        <v>99.95852384062704</v>
      </c>
    </row>
    <row r="82" spans="1:8" ht="28.5" customHeight="1">
      <c r="A82" s="1114"/>
      <c r="B82" s="1157"/>
      <c r="C82" s="1158"/>
      <c r="D82" s="1149">
        <v>4040</v>
      </c>
      <c r="E82" s="1112" t="s">
        <v>913</v>
      </c>
      <c r="F82" s="340">
        <v>20513</v>
      </c>
      <c r="G82" s="340">
        <v>20513</v>
      </c>
      <c r="H82" s="1103">
        <f t="shared" si="3"/>
        <v>100</v>
      </c>
    </row>
    <row r="83" spans="1:8" ht="29.25" customHeight="1">
      <c r="A83" s="1114"/>
      <c r="B83" s="1157"/>
      <c r="C83" s="1158"/>
      <c r="D83" s="1149">
        <v>4110</v>
      </c>
      <c r="E83" s="1112" t="s">
        <v>914</v>
      </c>
      <c r="F83" s="340">
        <v>56000</v>
      </c>
      <c r="G83" s="340">
        <v>55646</v>
      </c>
      <c r="H83" s="1103">
        <f t="shared" si="3"/>
        <v>99.36785714285715</v>
      </c>
    </row>
    <row r="84" spans="1:8" s="156" customFormat="1" ht="27.75" customHeight="1">
      <c r="A84" s="1114"/>
      <c r="B84" s="1157"/>
      <c r="C84" s="1158"/>
      <c r="D84" s="1149">
        <v>4120</v>
      </c>
      <c r="E84" s="1112" t="s">
        <v>915</v>
      </c>
      <c r="F84" s="340">
        <v>8000</v>
      </c>
      <c r="G84" s="340">
        <v>7886</v>
      </c>
      <c r="H84" s="1103">
        <f t="shared" si="3"/>
        <v>98.575</v>
      </c>
    </row>
    <row r="85" spans="1:8" ht="27" customHeight="1">
      <c r="A85" s="1114"/>
      <c r="B85" s="1157"/>
      <c r="C85" s="1158"/>
      <c r="D85" s="1149">
        <v>4170</v>
      </c>
      <c r="E85" s="1112" t="s">
        <v>887</v>
      </c>
      <c r="F85" s="340">
        <v>29000</v>
      </c>
      <c r="G85" s="340">
        <v>27404</v>
      </c>
      <c r="H85" s="1103">
        <f t="shared" si="3"/>
        <v>94.49655172413793</v>
      </c>
    </row>
    <row r="86" spans="1:8" ht="27" customHeight="1">
      <c r="A86" s="1114"/>
      <c r="B86" s="1157"/>
      <c r="C86" s="1158"/>
      <c r="D86" s="317">
        <v>4210</v>
      </c>
      <c r="E86" s="560" t="s">
        <v>888</v>
      </c>
      <c r="F86" s="340">
        <v>20500</v>
      </c>
      <c r="G86" s="340">
        <v>18598</v>
      </c>
      <c r="H86" s="1103">
        <f t="shared" si="3"/>
        <v>90.72195121951219</v>
      </c>
    </row>
    <row r="87" spans="1:8" ht="25.5" customHeight="1">
      <c r="A87" s="1114"/>
      <c r="B87" s="1157"/>
      <c r="C87" s="1158"/>
      <c r="D87" s="317">
        <v>4260</v>
      </c>
      <c r="E87" s="560" t="s">
        <v>916</v>
      </c>
      <c r="F87" s="340">
        <v>921000</v>
      </c>
      <c r="G87" s="340">
        <v>890000</v>
      </c>
      <c r="H87" s="1103">
        <f t="shared" si="3"/>
        <v>96.63409337676438</v>
      </c>
    </row>
    <row r="88" spans="1:8" ht="27.75" customHeight="1">
      <c r="A88" s="1114"/>
      <c r="B88" s="1157"/>
      <c r="C88" s="1158"/>
      <c r="D88" s="317">
        <v>4270</v>
      </c>
      <c r="E88" s="560" t="s">
        <v>917</v>
      </c>
      <c r="F88" s="340">
        <v>749500</v>
      </c>
      <c r="G88" s="340">
        <v>736233</v>
      </c>
      <c r="H88" s="1103">
        <f t="shared" si="3"/>
        <v>98.2298865910607</v>
      </c>
    </row>
    <row r="89" spans="1:8" ht="25.5" customHeight="1">
      <c r="A89" s="557"/>
      <c r="B89" s="1157"/>
      <c r="C89" s="1158"/>
      <c r="D89" s="317">
        <v>4280</v>
      </c>
      <c r="E89" s="560" t="s">
        <v>918</v>
      </c>
      <c r="F89" s="340">
        <v>200</v>
      </c>
      <c r="G89" s="340">
        <v>161</v>
      </c>
      <c r="H89" s="1105">
        <f t="shared" si="3"/>
        <v>80.5</v>
      </c>
    </row>
    <row r="90" spans="1:8" ht="28.5" customHeight="1">
      <c r="A90" s="557"/>
      <c r="B90" s="1159"/>
      <c r="C90" s="1158"/>
      <c r="D90" s="317">
        <v>4300</v>
      </c>
      <c r="E90" s="560" t="s">
        <v>889</v>
      </c>
      <c r="F90" s="340">
        <v>1246211</v>
      </c>
      <c r="G90" s="340">
        <v>1214758</v>
      </c>
      <c r="H90" s="1103">
        <f t="shared" si="3"/>
        <v>97.47610958336911</v>
      </c>
    </row>
    <row r="91" spans="1:8" ht="24.75" customHeight="1">
      <c r="A91" s="557"/>
      <c r="B91" s="1159"/>
      <c r="C91" s="1158"/>
      <c r="D91" s="324">
        <v>4350</v>
      </c>
      <c r="E91" s="572" t="s">
        <v>919</v>
      </c>
      <c r="F91" s="325">
        <v>1000</v>
      </c>
      <c r="G91" s="325">
        <v>802</v>
      </c>
      <c r="H91" s="497">
        <f t="shared" si="3"/>
        <v>80.2</v>
      </c>
    </row>
    <row r="92" spans="1:8" ht="41.25" customHeight="1">
      <c r="A92" s="324"/>
      <c r="B92" s="1160"/>
      <c r="C92" s="1161"/>
      <c r="D92" s="317">
        <v>4360</v>
      </c>
      <c r="E92" s="560" t="s">
        <v>920</v>
      </c>
      <c r="F92" s="340">
        <v>700</v>
      </c>
      <c r="G92" s="340">
        <v>571</v>
      </c>
      <c r="H92" s="1103">
        <f t="shared" si="3"/>
        <v>81.57142857142857</v>
      </c>
    </row>
    <row r="93" spans="1:8" ht="39" customHeight="1">
      <c r="A93" s="557"/>
      <c r="B93" s="1159"/>
      <c r="C93" s="1162"/>
      <c r="D93" s="324">
        <v>4370</v>
      </c>
      <c r="E93" s="572" t="s">
        <v>921</v>
      </c>
      <c r="F93" s="325">
        <v>10000</v>
      </c>
      <c r="G93" s="325">
        <v>8822</v>
      </c>
      <c r="H93" s="497">
        <f t="shared" si="3"/>
        <v>88.22</v>
      </c>
    </row>
    <row r="94" spans="1:8" ht="26.25" customHeight="1">
      <c r="A94" s="557"/>
      <c r="B94" s="1163"/>
      <c r="C94" s="1162"/>
      <c r="D94" s="317">
        <v>4400</v>
      </c>
      <c r="E94" s="560" t="s">
        <v>922</v>
      </c>
      <c r="F94" s="340">
        <v>7400</v>
      </c>
      <c r="G94" s="340">
        <v>7220</v>
      </c>
      <c r="H94" s="1103">
        <f t="shared" si="3"/>
        <v>97.56756756756756</v>
      </c>
    </row>
    <row r="95" spans="1:8" ht="25.5" customHeight="1">
      <c r="A95" s="557"/>
      <c r="B95" s="1163"/>
      <c r="C95" s="1162"/>
      <c r="D95" s="317">
        <v>4410</v>
      </c>
      <c r="E95" s="560" t="s">
        <v>923</v>
      </c>
      <c r="F95" s="340">
        <v>8000</v>
      </c>
      <c r="G95" s="340">
        <v>7853</v>
      </c>
      <c r="H95" s="1103">
        <f t="shared" si="3"/>
        <v>98.1625</v>
      </c>
    </row>
    <row r="96" spans="1:8" ht="27.75" customHeight="1">
      <c r="A96" s="557"/>
      <c r="B96" s="1163"/>
      <c r="C96" s="1162"/>
      <c r="D96" s="317">
        <v>4430</v>
      </c>
      <c r="E96" s="560" t="s">
        <v>890</v>
      </c>
      <c r="F96" s="340">
        <v>28000</v>
      </c>
      <c r="G96" s="340">
        <v>25086</v>
      </c>
      <c r="H96" s="320">
        <f t="shared" si="3"/>
        <v>89.59285714285714</v>
      </c>
    </row>
    <row r="97" spans="1:8" ht="34.5" customHeight="1">
      <c r="A97" s="557"/>
      <c r="B97" s="1163"/>
      <c r="C97" s="1162"/>
      <c r="D97" s="324">
        <v>4440</v>
      </c>
      <c r="E97" s="572" t="s">
        <v>924</v>
      </c>
      <c r="F97" s="325">
        <v>8851</v>
      </c>
      <c r="G97" s="325">
        <v>8851</v>
      </c>
      <c r="H97" s="497">
        <f t="shared" si="3"/>
        <v>100</v>
      </c>
    </row>
    <row r="98" spans="1:8" ht="23.25" customHeight="1">
      <c r="A98" s="557"/>
      <c r="B98" s="1163"/>
      <c r="C98" s="1162"/>
      <c r="D98" s="317">
        <v>4480</v>
      </c>
      <c r="E98" s="560" t="s">
        <v>334</v>
      </c>
      <c r="F98" s="340">
        <v>27500</v>
      </c>
      <c r="G98" s="340">
        <v>26673</v>
      </c>
      <c r="H98" s="320">
        <f t="shared" si="3"/>
        <v>96.99272727272728</v>
      </c>
    </row>
    <row r="99" spans="1:8" ht="35.25" customHeight="1">
      <c r="A99" s="557"/>
      <c r="B99" s="1163"/>
      <c r="C99" s="1162"/>
      <c r="D99" s="324">
        <v>4590</v>
      </c>
      <c r="E99" s="572" t="s">
        <v>903</v>
      </c>
      <c r="F99" s="325">
        <v>609</v>
      </c>
      <c r="G99" s="325">
        <v>609</v>
      </c>
      <c r="H99" s="1164">
        <f t="shared" si="3"/>
        <v>100</v>
      </c>
    </row>
    <row r="100" spans="1:8" ht="36.75" customHeight="1">
      <c r="A100" s="557"/>
      <c r="B100" s="1163"/>
      <c r="C100" s="1162"/>
      <c r="D100" s="317">
        <v>4700</v>
      </c>
      <c r="E100" s="560" t="s">
        <v>925</v>
      </c>
      <c r="F100" s="340">
        <v>3000</v>
      </c>
      <c r="G100" s="340">
        <v>2531</v>
      </c>
      <c r="H100" s="320">
        <f t="shared" si="3"/>
        <v>84.36666666666667</v>
      </c>
    </row>
    <row r="101" spans="1:8" ht="37.5" customHeight="1">
      <c r="A101" s="557"/>
      <c r="B101" s="1163"/>
      <c r="C101" s="1162"/>
      <c r="D101" s="1165">
        <v>4740</v>
      </c>
      <c r="E101" s="560" t="s">
        <v>891</v>
      </c>
      <c r="F101" s="340">
        <v>3756</v>
      </c>
      <c r="G101" s="340">
        <v>3699</v>
      </c>
      <c r="H101" s="320">
        <f t="shared" si="3"/>
        <v>98.48242811501598</v>
      </c>
    </row>
    <row r="102" spans="1:8" ht="36" customHeight="1">
      <c r="A102" s="360"/>
      <c r="B102" s="1163"/>
      <c r="C102" s="2064"/>
      <c r="D102" s="317">
        <v>4750</v>
      </c>
      <c r="E102" s="560" t="s">
        <v>926</v>
      </c>
      <c r="F102" s="340">
        <v>11600</v>
      </c>
      <c r="G102" s="340">
        <v>11422</v>
      </c>
      <c r="H102" s="1103">
        <f t="shared" si="3"/>
        <v>98.4655172413793</v>
      </c>
    </row>
    <row r="103" spans="1:8" ht="27" customHeight="1">
      <c r="A103" s="360"/>
      <c r="B103" s="360"/>
      <c r="C103" s="2057"/>
      <c r="D103" s="317">
        <v>6050</v>
      </c>
      <c r="E103" s="560" t="s">
        <v>927</v>
      </c>
      <c r="F103" s="340">
        <v>700000</v>
      </c>
      <c r="G103" s="340">
        <v>699959</v>
      </c>
      <c r="H103" s="320">
        <f t="shared" si="3"/>
        <v>99.99414285714285</v>
      </c>
    </row>
    <row r="104" spans="1:8" ht="22.5" customHeight="1">
      <c r="A104" s="360"/>
      <c r="B104" s="360"/>
      <c r="C104" s="1100">
        <v>70005</v>
      </c>
      <c r="D104" s="1106" t="s">
        <v>307</v>
      </c>
      <c r="E104" s="1101"/>
      <c r="F104" s="318">
        <v>585371</v>
      </c>
      <c r="G104" s="318">
        <v>574852</v>
      </c>
      <c r="H104" s="320">
        <f t="shared" si="3"/>
        <v>98.20301996511614</v>
      </c>
    </row>
    <row r="105" spans="1:8" ht="24" customHeight="1">
      <c r="A105" s="360"/>
      <c r="B105" s="360"/>
      <c r="C105" s="1114"/>
      <c r="D105" s="317">
        <v>4300</v>
      </c>
      <c r="E105" s="560" t="s">
        <v>889</v>
      </c>
      <c r="F105" s="340">
        <v>235500</v>
      </c>
      <c r="G105" s="340">
        <v>235169</v>
      </c>
      <c r="H105" s="320">
        <f t="shared" si="3"/>
        <v>99.85944798301486</v>
      </c>
    </row>
    <row r="106" spans="1:8" ht="23.25" customHeight="1">
      <c r="A106" s="1167"/>
      <c r="B106" s="360"/>
      <c r="C106" s="1168"/>
      <c r="D106" s="1165">
        <v>4430</v>
      </c>
      <c r="E106" s="560" t="s">
        <v>890</v>
      </c>
      <c r="F106" s="340">
        <v>10500</v>
      </c>
      <c r="G106" s="340">
        <v>10247</v>
      </c>
      <c r="H106" s="319">
        <f t="shared" si="3"/>
        <v>97.5904761904762</v>
      </c>
    </row>
    <row r="107" spans="1:8" ht="30.75" customHeight="1">
      <c r="A107" s="360"/>
      <c r="B107" s="360"/>
      <c r="C107" s="557"/>
      <c r="D107" s="344">
        <v>6050</v>
      </c>
      <c r="E107" s="326" t="s">
        <v>927</v>
      </c>
      <c r="F107" s="340">
        <v>339371</v>
      </c>
      <c r="G107" s="340">
        <v>329436</v>
      </c>
      <c r="H107" s="320">
        <f t="shared" si="3"/>
        <v>97.07252534836506</v>
      </c>
    </row>
    <row r="108" spans="1:8" ht="22.5" customHeight="1">
      <c r="A108" s="360"/>
      <c r="B108" s="2013" t="s">
        <v>865</v>
      </c>
      <c r="C108" s="2014"/>
      <c r="D108" s="2014"/>
      <c r="E108" s="2015"/>
      <c r="F108" s="340"/>
      <c r="G108" s="340"/>
      <c r="H108" s="320"/>
    </row>
    <row r="109" spans="1:8" ht="18.75" customHeight="1">
      <c r="A109" s="360"/>
      <c r="B109" s="2013" t="s">
        <v>928</v>
      </c>
      <c r="C109" s="2014"/>
      <c r="D109" s="2014"/>
      <c r="E109" s="2015"/>
      <c r="F109" s="340">
        <v>3714200</v>
      </c>
      <c r="G109" s="340">
        <v>3627487</v>
      </c>
      <c r="H109" s="320">
        <f>G109/F109*100</f>
        <v>97.6653653545851</v>
      </c>
    </row>
    <row r="110" spans="1:8" ht="18" customHeight="1">
      <c r="A110" s="360"/>
      <c r="B110" s="1169"/>
      <c r="C110" s="2013" t="s">
        <v>867</v>
      </c>
      <c r="D110" s="2014"/>
      <c r="E110" s="2015"/>
      <c r="F110" s="340"/>
      <c r="G110" s="340"/>
      <c r="H110" s="320"/>
    </row>
    <row r="111" spans="1:8" ht="22.5" customHeight="1">
      <c r="A111" s="360"/>
      <c r="B111" s="1169"/>
      <c r="C111" s="2061" t="s">
        <v>929</v>
      </c>
      <c r="D111" s="2062"/>
      <c r="E111" s="2063"/>
      <c r="F111" s="340">
        <v>355713</v>
      </c>
      <c r="G111" s="340">
        <v>353990</v>
      </c>
      <c r="H111" s="320">
        <f aca="true" t="shared" si="4" ref="H111:H120">G111/F111*100</f>
        <v>99.51562073919142</v>
      </c>
    </row>
    <row r="112" spans="1:8" ht="21" customHeight="1">
      <c r="A112" s="360"/>
      <c r="B112" s="1169"/>
      <c r="C112" s="2013" t="s">
        <v>930</v>
      </c>
      <c r="D112" s="2014"/>
      <c r="E112" s="2015"/>
      <c r="F112" s="340">
        <v>64000</v>
      </c>
      <c r="G112" s="340">
        <v>63532</v>
      </c>
      <c r="H112" s="320">
        <f t="shared" si="4"/>
        <v>99.26875</v>
      </c>
    </row>
    <row r="113" spans="1:8" ht="20.25" customHeight="1">
      <c r="A113" s="360"/>
      <c r="B113" s="1169"/>
      <c r="C113" s="2013" t="s">
        <v>931</v>
      </c>
      <c r="D113" s="2014"/>
      <c r="E113" s="2015"/>
      <c r="F113" s="340">
        <v>749500</v>
      </c>
      <c r="G113" s="340">
        <v>736233</v>
      </c>
      <c r="H113" s="320">
        <f t="shared" si="4"/>
        <v>98.2298865910607</v>
      </c>
    </row>
    <row r="114" spans="1:8" ht="19.5" customHeight="1">
      <c r="A114" s="360"/>
      <c r="B114" s="1169"/>
      <c r="C114" s="2021" t="s">
        <v>95</v>
      </c>
      <c r="D114" s="2022"/>
      <c r="E114" s="2023"/>
      <c r="F114" s="340">
        <v>2544987</v>
      </c>
      <c r="G114" s="340">
        <v>2473732</v>
      </c>
      <c r="H114" s="320">
        <f t="shared" si="4"/>
        <v>97.20018216203069</v>
      </c>
    </row>
    <row r="115" spans="1:8" ht="20.25" customHeight="1">
      <c r="A115" s="360"/>
      <c r="B115" s="2013" t="s">
        <v>932</v>
      </c>
      <c r="C115" s="2014"/>
      <c r="D115" s="2014"/>
      <c r="E115" s="2015"/>
      <c r="F115" s="340">
        <v>1039371</v>
      </c>
      <c r="G115" s="340">
        <v>1029395</v>
      </c>
      <c r="H115" s="320">
        <f t="shared" si="4"/>
        <v>99.04018872952969</v>
      </c>
    </row>
    <row r="116" spans="1:8" ht="19.5" customHeight="1">
      <c r="A116" s="360"/>
      <c r="B116" s="2018" t="s">
        <v>874</v>
      </c>
      <c r="C116" s="2019"/>
      <c r="D116" s="2019"/>
      <c r="E116" s="2020"/>
      <c r="F116" s="340">
        <v>4753571</v>
      </c>
      <c r="G116" s="340">
        <v>4656882</v>
      </c>
      <c r="H116" s="320">
        <f t="shared" si="4"/>
        <v>97.96597126665407</v>
      </c>
    </row>
    <row r="117" spans="1:8" ht="23.25" customHeight="1">
      <c r="A117" s="1093" t="s">
        <v>420</v>
      </c>
      <c r="B117" s="1093">
        <v>710</v>
      </c>
      <c r="C117" s="1154" t="s">
        <v>933</v>
      </c>
      <c r="D117" s="1154"/>
      <c r="E117" s="1155"/>
      <c r="F117" s="552">
        <v>268650</v>
      </c>
      <c r="G117" s="552">
        <v>210614</v>
      </c>
      <c r="H117" s="1097">
        <f t="shared" si="4"/>
        <v>78.39717104038712</v>
      </c>
    </row>
    <row r="118" spans="1:8" ht="26.25" customHeight="1">
      <c r="A118" s="1170"/>
      <c r="B118" s="1118"/>
      <c r="C118" s="1100">
        <v>71004</v>
      </c>
      <c r="D118" s="1106" t="s">
        <v>934</v>
      </c>
      <c r="E118" s="1101"/>
      <c r="F118" s="318">
        <v>268650</v>
      </c>
      <c r="G118" s="318">
        <v>210614</v>
      </c>
      <c r="H118" s="1171">
        <f t="shared" si="4"/>
        <v>78.39717104038712</v>
      </c>
    </row>
    <row r="119" spans="1:8" ht="26.25" customHeight="1">
      <c r="A119" s="1172"/>
      <c r="B119" s="1144"/>
      <c r="C119" s="1154"/>
      <c r="D119" s="1119">
        <v>4170</v>
      </c>
      <c r="E119" s="1101" t="s">
        <v>887</v>
      </c>
      <c r="F119" s="318">
        <v>5000</v>
      </c>
      <c r="G119" s="318">
        <v>366</v>
      </c>
      <c r="H119" s="320">
        <f t="shared" si="4"/>
        <v>7.32</v>
      </c>
    </row>
    <row r="120" spans="1:8" ht="26.25" customHeight="1">
      <c r="A120" s="1170"/>
      <c r="B120" s="1118"/>
      <c r="C120" s="1143"/>
      <c r="D120" s="1118">
        <v>4300</v>
      </c>
      <c r="E120" s="1153" t="s">
        <v>889</v>
      </c>
      <c r="F120" s="325">
        <v>263650</v>
      </c>
      <c r="G120" s="325">
        <v>210248</v>
      </c>
      <c r="H120" s="352">
        <f t="shared" si="4"/>
        <v>79.74511663189836</v>
      </c>
    </row>
    <row r="121" spans="1:8" ht="20.25" customHeight="1">
      <c r="A121" s="1170"/>
      <c r="B121" s="2013" t="s">
        <v>865</v>
      </c>
      <c r="C121" s="2014"/>
      <c r="D121" s="2014"/>
      <c r="E121" s="2015"/>
      <c r="F121" s="340"/>
      <c r="G121" s="340"/>
      <c r="H121" s="320"/>
    </row>
    <row r="122" spans="1:8" ht="21" customHeight="1">
      <c r="A122" s="1170"/>
      <c r="B122" s="2013" t="s">
        <v>935</v>
      </c>
      <c r="C122" s="2014"/>
      <c r="D122" s="2014"/>
      <c r="E122" s="2015"/>
      <c r="F122" s="340">
        <v>268650</v>
      </c>
      <c r="G122" s="340">
        <v>210614</v>
      </c>
      <c r="H122" s="320">
        <f>G122/F122*100</f>
        <v>78.39717104038712</v>
      </c>
    </row>
    <row r="123" spans="1:8" ht="18.75" customHeight="1">
      <c r="A123" s="1170"/>
      <c r="B123" s="1121"/>
      <c r="C123" s="2018" t="s">
        <v>867</v>
      </c>
      <c r="D123" s="2019"/>
      <c r="E123" s="2020"/>
      <c r="F123" s="340"/>
      <c r="G123" s="340"/>
      <c r="H123" s="320"/>
    </row>
    <row r="124" spans="1:8" ht="19.5" customHeight="1">
      <c r="A124" s="1170"/>
      <c r="B124" s="1121"/>
      <c r="C124" s="2013" t="s">
        <v>936</v>
      </c>
      <c r="D124" s="2014"/>
      <c r="E124" s="2015"/>
      <c r="F124" s="340">
        <v>5000</v>
      </c>
      <c r="G124" s="340">
        <v>366</v>
      </c>
      <c r="H124" s="320">
        <f aca="true" t="shared" si="5" ref="H124:H154">G124/F124*100</f>
        <v>7.32</v>
      </c>
    </row>
    <row r="125" spans="1:8" ht="20.25" customHeight="1">
      <c r="A125" s="1170"/>
      <c r="B125" s="1122"/>
      <c r="C125" s="2013" t="s">
        <v>937</v>
      </c>
      <c r="D125" s="2014"/>
      <c r="E125" s="2015"/>
      <c r="F125" s="340">
        <v>263650</v>
      </c>
      <c r="G125" s="340">
        <v>210248</v>
      </c>
      <c r="H125" s="320">
        <f t="shared" si="5"/>
        <v>79.74511663189836</v>
      </c>
    </row>
    <row r="126" spans="1:8" ht="18.75" customHeight="1">
      <c r="A126" s="1130"/>
      <c r="B126" s="2018" t="s">
        <v>938</v>
      </c>
      <c r="C126" s="2019"/>
      <c r="D126" s="2019"/>
      <c r="E126" s="2020"/>
      <c r="F126" s="325">
        <v>268650</v>
      </c>
      <c r="G126" s="325">
        <v>210614</v>
      </c>
      <c r="H126" s="352">
        <f t="shared" si="5"/>
        <v>78.39717104038712</v>
      </c>
    </row>
    <row r="127" spans="1:8" ht="26.25" customHeight="1">
      <c r="A127" s="1173" t="s">
        <v>426</v>
      </c>
      <c r="B127" s="1147">
        <v>750</v>
      </c>
      <c r="C127" s="1094" t="s">
        <v>315</v>
      </c>
      <c r="D127" s="1094"/>
      <c r="E127" s="558"/>
      <c r="F127" s="1096">
        <v>4836999</v>
      </c>
      <c r="G127" s="1096">
        <v>4622416</v>
      </c>
      <c r="H127" s="1097">
        <f t="shared" si="5"/>
        <v>95.56371626291426</v>
      </c>
    </row>
    <row r="128" spans="1:8" ht="24.75" customHeight="1">
      <c r="A128" s="1174"/>
      <c r="B128" s="1126"/>
      <c r="C128" s="1175">
        <v>75011</v>
      </c>
      <c r="D128" s="1176" t="s">
        <v>316</v>
      </c>
      <c r="E128" s="1177"/>
      <c r="F128" s="318">
        <v>209200</v>
      </c>
      <c r="G128" s="318">
        <v>209200</v>
      </c>
      <c r="H128" s="320">
        <f t="shared" si="5"/>
        <v>100</v>
      </c>
    </row>
    <row r="129" spans="1:8" ht="29.25" customHeight="1">
      <c r="A129" s="1174"/>
      <c r="B129" s="1118"/>
      <c r="C129" s="557"/>
      <c r="D129" s="317">
        <v>4010</v>
      </c>
      <c r="E129" s="560" t="s">
        <v>886</v>
      </c>
      <c r="F129" s="318">
        <v>208690</v>
      </c>
      <c r="G129" s="318">
        <v>208690</v>
      </c>
      <c r="H129" s="320">
        <f t="shared" si="5"/>
        <v>100</v>
      </c>
    </row>
    <row r="130" spans="1:8" ht="24" customHeight="1">
      <c r="A130" s="1174"/>
      <c r="B130" s="1118"/>
      <c r="C130" s="1178"/>
      <c r="D130" s="317">
        <v>4300</v>
      </c>
      <c r="E130" s="560" t="s">
        <v>889</v>
      </c>
      <c r="F130" s="318">
        <v>10</v>
      </c>
      <c r="G130" s="318">
        <v>10</v>
      </c>
      <c r="H130" s="1179">
        <f t="shared" si="5"/>
        <v>100</v>
      </c>
    </row>
    <row r="131" spans="1:8" ht="25.5" customHeight="1">
      <c r="A131" s="557"/>
      <c r="B131" s="1118"/>
      <c r="C131" s="324"/>
      <c r="D131" s="324">
        <v>4430</v>
      </c>
      <c r="E131" s="572" t="s">
        <v>890</v>
      </c>
      <c r="F131" s="359">
        <v>500</v>
      </c>
      <c r="G131" s="359">
        <v>500</v>
      </c>
      <c r="H131" s="352">
        <f t="shared" si="5"/>
        <v>100</v>
      </c>
    </row>
    <row r="132" spans="1:8" ht="27" customHeight="1">
      <c r="A132" s="1174"/>
      <c r="B132" s="1118"/>
      <c r="C132" s="1180">
        <v>75022</v>
      </c>
      <c r="D132" s="2016" t="s">
        <v>939</v>
      </c>
      <c r="E132" s="2054"/>
      <c r="F132" s="318">
        <v>267000</v>
      </c>
      <c r="G132" s="318">
        <v>259749</v>
      </c>
      <c r="H132" s="320">
        <f t="shared" si="5"/>
        <v>97.28426966292135</v>
      </c>
    </row>
    <row r="133" spans="1:8" ht="27.75" customHeight="1">
      <c r="A133" s="1174"/>
      <c r="B133" s="1118"/>
      <c r="C133" s="557"/>
      <c r="D133" s="317">
        <v>3030</v>
      </c>
      <c r="E133" s="560" t="s">
        <v>940</v>
      </c>
      <c r="F133" s="340">
        <v>231800</v>
      </c>
      <c r="G133" s="340">
        <v>231749</v>
      </c>
      <c r="H133" s="320">
        <f t="shared" si="5"/>
        <v>99.97799827437446</v>
      </c>
    </row>
    <row r="134" spans="1:8" s="156" customFormat="1" ht="24" customHeight="1">
      <c r="A134" s="1174"/>
      <c r="B134" s="1118"/>
      <c r="C134" s="1178"/>
      <c r="D134" s="317">
        <v>4210</v>
      </c>
      <c r="E134" s="560" t="s">
        <v>888</v>
      </c>
      <c r="F134" s="340">
        <v>15000</v>
      </c>
      <c r="G134" s="340">
        <v>12893</v>
      </c>
      <c r="H134" s="320">
        <f t="shared" si="5"/>
        <v>85.95333333333333</v>
      </c>
    </row>
    <row r="135" spans="1:8" ht="24.75" customHeight="1">
      <c r="A135" s="1174"/>
      <c r="B135" s="1118"/>
      <c r="C135" s="1178"/>
      <c r="D135" s="317">
        <v>4300</v>
      </c>
      <c r="E135" s="560" t="s">
        <v>889</v>
      </c>
      <c r="F135" s="340">
        <v>15975</v>
      </c>
      <c r="G135" s="340">
        <v>11638</v>
      </c>
      <c r="H135" s="320">
        <f t="shared" si="5"/>
        <v>72.85133020344287</v>
      </c>
    </row>
    <row r="136" spans="1:8" ht="37.5" customHeight="1">
      <c r="A136" s="1174"/>
      <c r="B136" s="1118"/>
      <c r="C136" s="1178"/>
      <c r="D136" s="317">
        <v>4360</v>
      </c>
      <c r="E136" s="560" t="s">
        <v>920</v>
      </c>
      <c r="F136" s="340">
        <v>650</v>
      </c>
      <c r="G136" s="340">
        <v>398</v>
      </c>
      <c r="H136" s="320">
        <f t="shared" si="5"/>
        <v>61.23076923076923</v>
      </c>
    </row>
    <row r="137" spans="1:8" ht="21.75" customHeight="1">
      <c r="A137" s="1174"/>
      <c r="B137" s="1118"/>
      <c r="C137" s="1178"/>
      <c r="D137" s="317">
        <v>4410</v>
      </c>
      <c r="E137" s="560" t="s">
        <v>923</v>
      </c>
      <c r="F137" s="340">
        <v>2200</v>
      </c>
      <c r="G137" s="340">
        <v>2196</v>
      </c>
      <c r="H137" s="320">
        <f t="shared" si="5"/>
        <v>99.81818181818181</v>
      </c>
    </row>
    <row r="138" spans="1:8" ht="21.75" customHeight="1">
      <c r="A138" s="1174"/>
      <c r="B138" s="1118"/>
      <c r="C138" s="324"/>
      <c r="D138" s="317">
        <v>4420</v>
      </c>
      <c r="E138" s="560" t="s">
        <v>941</v>
      </c>
      <c r="F138" s="340">
        <v>1375</v>
      </c>
      <c r="G138" s="340">
        <v>875</v>
      </c>
      <c r="H138" s="320">
        <f t="shared" si="5"/>
        <v>63.63636363636363</v>
      </c>
    </row>
    <row r="139" spans="1:8" s="156" customFormat="1" ht="27" customHeight="1">
      <c r="A139" s="1174"/>
      <c r="B139" s="1118"/>
      <c r="C139" s="1100">
        <v>75023</v>
      </c>
      <c r="D139" s="2016" t="s">
        <v>319</v>
      </c>
      <c r="E139" s="2017"/>
      <c r="F139" s="318">
        <v>4058799</v>
      </c>
      <c r="G139" s="318">
        <v>3913535</v>
      </c>
      <c r="H139" s="320">
        <f t="shared" si="5"/>
        <v>96.42101025451126</v>
      </c>
    </row>
    <row r="140" spans="1:8" ht="29.25" customHeight="1">
      <c r="A140" s="557"/>
      <c r="B140" s="1175"/>
      <c r="C140" s="1181"/>
      <c r="D140" s="1182">
        <v>3020</v>
      </c>
      <c r="E140" s="572" t="s">
        <v>912</v>
      </c>
      <c r="F140" s="325">
        <v>35300</v>
      </c>
      <c r="G140" s="325">
        <v>25595</v>
      </c>
      <c r="H140" s="352">
        <f t="shared" si="5"/>
        <v>72.5070821529745</v>
      </c>
    </row>
    <row r="141" spans="1:8" ht="30.75" customHeight="1">
      <c r="A141" s="557"/>
      <c r="B141" s="1181"/>
      <c r="C141" s="1181"/>
      <c r="D141" s="1165">
        <v>4010</v>
      </c>
      <c r="E141" s="560" t="s">
        <v>886</v>
      </c>
      <c r="F141" s="340">
        <v>2274966</v>
      </c>
      <c r="G141" s="340">
        <v>2247697</v>
      </c>
      <c r="H141" s="320">
        <f t="shared" si="5"/>
        <v>98.80134472339367</v>
      </c>
    </row>
    <row r="142" spans="1:8" ht="27.75" customHeight="1">
      <c r="A142" s="557"/>
      <c r="B142" s="1181"/>
      <c r="C142" s="1181"/>
      <c r="D142" s="1165">
        <v>4040</v>
      </c>
      <c r="E142" s="560" t="s">
        <v>913</v>
      </c>
      <c r="F142" s="340">
        <v>184222</v>
      </c>
      <c r="G142" s="340">
        <v>179842</v>
      </c>
      <c r="H142" s="320">
        <f t="shared" si="5"/>
        <v>97.62243380269457</v>
      </c>
    </row>
    <row r="143" spans="1:8" s="156" customFormat="1" ht="26.25" customHeight="1">
      <c r="A143" s="557"/>
      <c r="B143" s="1181"/>
      <c r="C143" s="1181"/>
      <c r="D143" s="1165">
        <v>4110</v>
      </c>
      <c r="E143" s="560" t="s">
        <v>914</v>
      </c>
      <c r="F143" s="340">
        <v>443540</v>
      </c>
      <c r="G143" s="340">
        <v>441036</v>
      </c>
      <c r="H143" s="320">
        <f t="shared" si="5"/>
        <v>99.43545114307616</v>
      </c>
    </row>
    <row r="144" spans="1:8" s="156" customFormat="1" ht="26.25" customHeight="1">
      <c r="A144" s="557"/>
      <c r="B144" s="1181"/>
      <c r="C144" s="1181"/>
      <c r="D144" s="1165">
        <v>4120</v>
      </c>
      <c r="E144" s="560" t="s">
        <v>915</v>
      </c>
      <c r="F144" s="340">
        <v>71808</v>
      </c>
      <c r="G144" s="340">
        <v>71807</v>
      </c>
      <c r="H144" s="320">
        <f t="shared" si="5"/>
        <v>99.99860739750446</v>
      </c>
    </row>
    <row r="145" spans="1:8" ht="42" customHeight="1">
      <c r="A145" s="557"/>
      <c r="B145" s="1181"/>
      <c r="C145" s="1181"/>
      <c r="D145" s="1165">
        <v>4140</v>
      </c>
      <c r="E145" s="560" t="s">
        <v>942</v>
      </c>
      <c r="F145" s="340">
        <v>20400</v>
      </c>
      <c r="G145" s="340">
        <v>2205</v>
      </c>
      <c r="H145" s="320">
        <f t="shared" si="5"/>
        <v>10.808823529411764</v>
      </c>
    </row>
    <row r="146" spans="1:8" ht="26.25" customHeight="1">
      <c r="A146" s="557"/>
      <c r="B146" s="1181"/>
      <c r="C146" s="1181"/>
      <c r="D146" s="1165">
        <v>4170</v>
      </c>
      <c r="E146" s="560" t="s">
        <v>887</v>
      </c>
      <c r="F146" s="340">
        <v>20000</v>
      </c>
      <c r="G146" s="340">
        <v>15778</v>
      </c>
      <c r="H146" s="320">
        <f t="shared" si="5"/>
        <v>78.89</v>
      </c>
    </row>
    <row r="147" spans="1:8" ht="25.5" customHeight="1">
      <c r="A147" s="324"/>
      <c r="B147" s="1183"/>
      <c r="C147" s="1166"/>
      <c r="D147" s="1165">
        <v>4210</v>
      </c>
      <c r="E147" s="560" t="s">
        <v>888</v>
      </c>
      <c r="F147" s="340">
        <v>113946</v>
      </c>
      <c r="G147" s="340">
        <v>111767</v>
      </c>
      <c r="H147" s="320">
        <f t="shared" si="5"/>
        <v>98.0876906604883</v>
      </c>
    </row>
    <row r="148" spans="1:8" s="1184" customFormat="1" ht="24" customHeight="1">
      <c r="A148" s="557"/>
      <c r="B148" s="1115"/>
      <c r="C148" s="557"/>
      <c r="D148" s="1182">
        <v>4260</v>
      </c>
      <c r="E148" s="572" t="s">
        <v>916</v>
      </c>
      <c r="F148" s="325">
        <v>85000</v>
      </c>
      <c r="G148" s="325">
        <v>64042</v>
      </c>
      <c r="H148" s="352">
        <f t="shared" si="5"/>
        <v>75.3435294117647</v>
      </c>
    </row>
    <row r="149" spans="1:8" ht="26.25" customHeight="1">
      <c r="A149" s="1113"/>
      <c r="B149" s="1114"/>
      <c r="C149" s="1168"/>
      <c r="D149" s="1165">
        <v>4270</v>
      </c>
      <c r="E149" s="560" t="s">
        <v>943</v>
      </c>
      <c r="F149" s="318">
        <v>9150</v>
      </c>
      <c r="G149" s="318">
        <v>9150</v>
      </c>
      <c r="H149" s="1105">
        <f t="shared" si="5"/>
        <v>100</v>
      </c>
    </row>
    <row r="150" spans="1:8" ht="32.25" customHeight="1">
      <c r="A150" s="1114"/>
      <c r="B150" s="1114"/>
      <c r="C150" s="1114"/>
      <c r="D150" s="317">
        <v>4280</v>
      </c>
      <c r="E150" s="560" t="s">
        <v>918</v>
      </c>
      <c r="F150" s="318">
        <v>3590</v>
      </c>
      <c r="G150" s="318">
        <v>3586</v>
      </c>
      <c r="H150" s="320">
        <f t="shared" si="5"/>
        <v>99.88857938718662</v>
      </c>
    </row>
    <row r="151" spans="1:8" ht="25.5" customHeight="1">
      <c r="A151" s="1114"/>
      <c r="B151" s="1114"/>
      <c r="C151" s="1114"/>
      <c r="D151" s="317">
        <v>4300</v>
      </c>
      <c r="E151" s="560" t="s">
        <v>889</v>
      </c>
      <c r="F151" s="340">
        <v>140493</v>
      </c>
      <c r="G151" s="340">
        <v>125383</v>
      </c>
      <c r="H151" s="320">
        <f t="shared" si="5"/>
        <v>89.24501576591004</v>
      </c>
    </row>
    <row r="152" spans="1:8" ht="27.75" customHeight="1">
      <c r="A152" s="1114"/>
      <c r="B152" s="1114"/>
      <c r="C152" s="1114"/>
      <c r="D152" s="317">
        <v>4350</v>
      </c>
      <c r="E152" s="560" t="s">
        <v>919</v>
      </c>
      <c r="F152" s="340">
        <v>50350</v>
      </c>
      <c r="G152" s="340">
        <v>46984</v>
      </c>
      <c r="H152" s="320">
        <f t="shared" si="5"/>
        <v>93.31479642502482</v>
      </c>
    </row>
    <row r="153" spans="1:8" ht="42" customHeight="1">
      <c r="A153" s="1114"/>
      <c r="B153" s="1114"/>
      <c r="C153" s="1114"/>
      <c r="D153" s="324">
        <v>4360</v>
      </c>
      <c r="E153" s="572" t="s">
        <v>920</v>
      </c>
      <c r="F153" s="325">
        <v>14000</v>
      </c>
      <c r="G153" s="325">
        <v>12184</v>
      </c>
      <c r="H153" s="352">
        <f t="shared" si="5"/>
        <v>87.02857142857144</v>
      </c>
    </row>
    <row r="154" spans="1:8" ht="36.75" customHeight="1">
      <c r="A154" s="1114"/>
      <c r="B154" s="1114"/>
      <c r="C154" s="1114"/>
      <c r="D154" s="317">
        <v>4370</v>
      </c>
      <c r="E154" s="560" t="s">
        <v>921</v>
      </c>
      <c r="F154" s="340">
        <v>25000</v>
      </c>
      <c r="G154" s="340">
        <v>20666</v>
      </c>
      <c r="H154" s="320">
        <f t="shared" si="5"/>
        <v>82.664</v>
      </c>
    </row>
    <row r="155" spans="1:8" ht="27.75" customHeight="1">
      <c r="A155" s="1174"/>
      <c r="B155" s="1114"/>
      <c r="C155" s="557"/>
      <c r="D155" s="1165">
        <v>4380</v>
      </c>
      <c r="E155" s="560" t="s">
        <v>944</v>
      </c>
      <c r="F155" s="340">
        <v>900</v>
      </c>
      <c r="G155" s="1185" t="s">
        <v>699</v>
      </c>
      <c r="H155" s="1186" t="s">
        <v>699</v>
      </c>
    </row>
    <row r="156" spans="1:8" ht="26.25" customHeight="1">
      <c r="A156" s="557"/>
      <c r="B156" s="1174"/>
      <c r="C156" s="557"/>
      <c r="D156" s="1182">
        <v>4410</v>
      </c>
      <c r="E156" s="572" t="s">
        <v>923</v>
      </c>
      <c r="F156" s="325">
        <v>28000</v>
      </c>
      <c r="G156" s="325">
        <v>27747</v>
      </c>
      <c r="H156" s="352">
        <f aca="true" t="shared" si="6" ref="H156:H183">G156/F156*100</f>
        <v>99.09642857142858</v>
      </c>
    </row>
    <row r="157" spans="1:8" ht="24.75" customHeight="1">
      <c r="A157" s="1174"/>
      <c r="B157" s="557"/>
      <c r="C157" s="557"/>
      <c r="D157" s="1165">
        <v>4420</v>
      </c>
      <c r="E157" s="560" t="s">
        <v>941</v>
      </c>
      <c r="F157" s="318">
        <v>4000</v>
      </c>
      <c r="G157" s="318">
        <v>1977</v>
      </c>
      <c r="H157" s="1105">
        <f t="shared" si="6"/>
        <v>49.425000000000004</v>
      </c>
    </row>
    <row r="158" spans="1:8" ht="26.25" customHeight="1">
      <c r="A158" s="1174"/>
      <c r="B158" s="1174"/>
      <c r="C158" s="557"/>
      <c r="D158" s="1165">
        <v>4430</v>
      </c>
      <c r="E158" s="560" t="s">
        <v>890</v>
      </c>
      <c r="F158" s="340">
        <v>13430</v>
      </c>
      <c r="G158" s="340">
        <v>12028</v>
      </c>
      <c r="H158" s="320">
        <f t="shared" si="6"/>
        <v>89.56068503350707</v>
      </c>
    </row>
    <row r="159" spans="1:8" ht="34.5" customHeight="1">
      <c r="A159" s="1174"/>
      <c r="B159" s="1174"/>
      <c r="C159" s="557"/>
      <c r="D159" s="1165">
        <v>4440</v>
      </c>
      <c r="E159" s="560" t="s">
        <v>924</v>
      </c>
      <c r="F159" s="340">
        <v>97088</v>
      </c>
      <c r="G159" s="340">
        <v>97088</v>
      </c>
      <c r="H159" s="320">
        <f t="shared" si="6"/>
        <v>100</v>
      </c>
    </row>
    <row r="160" spans="1:8" ht="33" customHeight="1">
      <c r="A160" s="1174"/>
      <c r="B160" s="1174"/>
      <c r="C160" s="557"/>
      <c r="D160" s="1165">
        <v>4570</v>
      </c>
      <c r="E160" s="560" t="s">
        <v>945</v>
      </c>
      <c r="F160" s="340">
        <v>12</v>
      </c>
      <c r="G160" s="340">
        <v>12</v>
      </c>
      <c r="H160" s="1103">
        <f t="shared" si="6"/>
        <v>100</v>
      </c>
    </row>
    <row r="161" spans="1:8" ht="41.25" customHeight="1">
      <c r="A161" s="1174"/>
      <c r="B161" s="1174"/>
      <c r="C161" s="557"/>
      <c r="D161" s="1165">
        <v>4700</v>
      </c>
      <c r="E161" s="560" t="s">
        <v>925</v>
      </c>
      <c r="F161" s="340">
        <v>30000</v>
      </c>
      <c r="G161" s="340">
        <v>21683</v>
      </c>
      <c r="H161" s="320">
        <f t="shared" si="6"/>
        <v>72.27666666666667</v>
      </c>
    </row>
    <row r="162" spans="1:8" ht="39.75" customHeight="1">
      <c r="A162" s="557"/>
      <c r="B162" s="1174"/>
      <c r="C162" s="557"/>
      <c r="D162" s="317">
        <v>4740</v>
      </c>
      <c r="E162" s="560" t="s">
        <v>891</v>
      </c>
      <c r="F162" s="340">
        <v>17204</v>
      </c>
      <c r="G162" s="340">
        <v>17204</v>
      </c>
      <c r="H162" s="320">
        <f t="shared" si="6"/>
        <v>100</v>
      </c>
    </row>
    <row r="163" spans="1:8" ht="39.75" customHeight="1">
      <c r="A163" s="1174"/>
      <c r="B163" s="557"/>
      <c r="C163" s="557"/>
      <c r="D163" s="1182">
        <v>4750</v>
      </c>
      <c r="E163" s="572" t="s">
        <v>946</v>
      </c>
      <c r="F163" s="325">
        <v>97900</v>
      </c>
      <c r="G163" s="325">
        <v>84103</v>
      </c>
      <c r="H163" s="352">
        <f t="shared" si="6"/>
        <v>85.9070480081716</v>
      </c>
    </row>
    <row r="164" spans="1:8" ht="30" customHeight="1">
      <c r="A164" s="1174"/>
      <c r="B164" s="1174"/>
      <c r="C164" s="557"/>
      <c r="D164" s="1165">
        <v>6050</v>
      </c>
      <c r="E164" s="560" t="s">
        <v>880</v>
      </c>
      <c r="F164" s="340">
        <v>73000</v>
      </c>
      <c r="G164" s="340">
        <v>68479</v>
      </c>
      <c r="H164" s="1105">
        <f t="shared" si="6"/>
        <v>93.80684931506849</v>
      </c>
    </row>
    <row r="165" spans="1:8" ht="32.25" customHeight="1">
      <c r="A165" s="1174"/>
      <c r="B165" s="1174"/>
      <c r="C165" s="324"/>
      <c r="D165" s="1165">
        <v>6060</v>
      </c>
      <c r="E165" s="560" t="s">
        <v>1118</v>
      </c>
      <c r="F165" s="318">
        <v>205500</v>
      </c>
      <c r="G165" s="318">
        <v>205492</v>
      </c>
      <c r="H165" s="1105">
        <f t="shared" si="6"/>
        <v>99.99610705596108</v>
      </c>
    </row>
    <row r="166" spans="1:8" ht="32.25" customHeight="1">
      <c r="A166" s="1174"/>
      <c r="B166" s="1174"/>
      <c r="C166" s="392">
        <v>75075</v>
      </c>
      <c r="D166" s="2060" t="s">
        <v>1119</v>
      </c>
      <c r="E166" s="2060"/>
      <c r="F166" s="212">
        <v>302000</v>
      </c>
      <c r="G166" s="212">
        <v>239932</v>
      </c>
      <c r="H166" s="320">
        <f t="shared" si="6"/>
        <v>79.4476821192053</v>
      </c>
    </row>
    <row r="167" spans="1:8" ht="26.25" customHeight="1">
      <c r="A167" s="1174"/>
      <c r="B167" s="557"/>
      <c r="C167" s="1188"/>
      <c r="D167" s="1189">
        <v>4170</v>
      </c>
      <c r="E167" s="1112" t="s">
        <v>887</v>
      </c>
      <c r="F167" s="212">
        <v>8422</v>
      </c>
      <c r="G167" s="212">
        <v>1097</v>
      </c>
      <c r="H167" s="1105">
        <f t="shared" si="6"/>
        <v>13.025409641415342</v>
      </c>
    </row>
    <row r="168" spans="1:8" ht="95.25" customHeight="1">
      <c r="A168" s="1190"/>
      <c r="B168" s="1190"/>
      <c r="C168" s="1191"/>
      <c r="D168" s="1189">
        <v>4178</v>
      </c>
      <c r="E168" s="1112" t="s">
        <v>96</v>
      </c>
      <c r="F168" s="212">
        <v>3133</v>
      </c>
      <c r="G168" s="212">
        <v>2550</v>
      </c>
      <c r="H168" s="1105">
        <f t="shared" si="6"/>
        <v>81.39163740823491</v>
      </c>
    </row>
    <row r="169" spans="1:8" ht="93.75" customHeight="1">
      <c r="A169" s="1174"/>
      <c r="B169" s="1174"/>
      <c r="C169" s="1188"/>
      <c r="D169" s="1192">
        <v>4179</v>
      </c>
      <c r="E169" s="1193" t="s">
        <v>97</v>
      </c>
      <c r="F169" s="224">
        <v>1045</v>
      </c>
      <c r="G169" s="224">
        <v>850</v>
      </c>
      <c r="H169" s="1116">
        <f t="shared" si="6"/>
        <v>81.3397129186603</v>
      </c>
    </row>
    <row r="170" spans="1:8" ht="27.75" customHeight="1">
      <c r="A170" s="557"/>
      <c r="B170" s="1174"/>
      <c r="C170" s="1188"/>
      <c r="D170" s="1194" t="s">
        <v>1121</v>
      </c>
      <c r="E170" s="1112" t="s">
        <v>888</v>
      </c>
      <c r="F170" s="319">
        <v>77300</v>
      </c>
      <c r="G170" s="319">
        <v>51987</v>
      </c>
      <c r="H170" s="320">
        <f t="shared" si="6"/>
        <v>67.25355756791721</v>
      </c>
    </row>
    <row r="171" spans="1:8" ht="97.5" customHeight="1">
      <c r="A171" s="557"/>
      <c r="B171" s="1174"/>
      <c r="C171" s="1188"/>
      <c r="D171" s="1195" t="s">
        <v>1122</v>
      </c>
      <c r="E171" s="1112" t="s">
        <v>98</v>
      </c>
      <c r="F171" s="319">
        <v>9825</v>
      </c>
      <c r="G171" s="319">
        <v>9714</v>
      </c>
      <c r="H171" s="320">
        <f t="shared" si="6"/>
        <v>98.8702290076336</v>
      </c>
    </row>
    <row r="172" spans="1:8" ht="108.75" customHeight="1">
      <c r="A172" s="557"/>
      <c r="B172" s="1174"/>
      <c r="C172" s="1188"/>
      <c r="D172" s="1195" t="s">
        <v>1123</v>
      </c>
      <c r="E172" s="1112" t="s">
        <v>99</v>
      </c>
      <c r="F172" s="319">
        <v>3275</v>
      </c>
      <c r="G172" s="319">
        <v>3238</v>
      </c>
      <c r="H172" s="320">
        <f t="shared" si="6"/>
        <v>98.8702290076336</v>
      </c>
    </row>
    <row r="173" spans="1:8" ht="81.75" customHeight="1">
      <c r="A173" s="557"/>
      <c r="B173" s="1174"/>
      <c r="C173" s="1188"/>
      <c r="D173" s="1195" t="s">
        <v>1124</v>
      </c>
      <c r="E173" s="1112" t="s">
        <v>100</v>
      </c>
      <c r="F173" s="319">
        <v>1125</v>
      </c>
      <c r="G173" s="319">
        <v>890</v>
      </c>
      <c r="H173" s="320">
        <f t="shared" si="6"/>
        <v>79.11111111111111</v>
      </c>
    </row>
    <row r="174" spans="1:8" ht="92.25" customHeight="1">
      <c r="A174" s="557"/>
      <c r="B174" s="1174"/>
      <c r="C174" s="1188"/>
      <c r="D174" s="1195" t="s">
        <v>1125</v>
      </c>
      <c r="E174" s="1112" t="s">
        <v>1126</v>
      </c>
      <c r="F174" s="319">
        <v>375</v>
      </c>
      <c r="G174" s="319">
        <v>297</v>
      </c>
      <c r="H174" s="320">
        <f t="shared" si="6"/>
        <v>79.2</v>
      </c>
    </row>
    <row r="175" spans="1:8" ht="25.5" customHeight="1">
      <c r="A175" s="1114"/>
      <c r="B175" s="557"/>
      <c r="C175" s="1188"/>
      <c r="D175" s="1195" t="s">
        <v>1127</v>
      </c>
      <c r="E175" s="1112" t="s">
        <v>889</v>
      </c>
      <c r="F175" s="212">
        <v>119777</v>
      </c>
      <c r="G175" s="212">
        <v>106312</v>
      </c>
      <c r="H175" s="320">
        <f t="shared" si="6"/>
        <v>88.75827579585396</v>
      </c>
    </row>
    <row r="176" spans="1:8" ht="93.75" customHeight="1">
      <c r="A176" s="1114"/>
      <c r="B176" s="557"/>
      <c r="C176" s="1188"/>
      <c r="D176" s="1196" t="s">
        <v>1128</v>
      </c>
      <c r="E176" s="1193" t="s">
        <v>101</v>
      </c>
      <c r="F176" s="224">
        <v>20192</v>
      </c>
      <c r="G176" s="224">
        <v>18036</v>
      </c>
      <c r="H176" s="352">
        <f t="shared" si="6"/>
        <v>89.32250396196514</v>
      </c>
    </row>
    <row r="177" spans="1:8" ht="100.5" customHeight="1">
      <c r="A177" s="1110"/>
      <c r="B177" s="324"/>
      <c r="C177" s="1191"/>
      <c r="D177" s="1195" t="s">
        <v>1129</v>
      </c>
      <c r="E177" s="1193" t="s">
        <v>102</v>
      </c>
      <c r="F177" s="212">
        <v>6731</v>
      </c>
      <c r="G177" s="212">
        <v>6012</v>
      </c>
      <c r="H177" s="320">
        <f t="shared" si="6"/>
        <v>89.31808052295351</v>
      </c>
    </row>
    <row r="178" spans="1:8" ht="26.25" customHeight="1">
      <c r="A178" s="1114"/>
      <c r="B178" s="1114"/>
      <c r="C178" s="1188"/>
      <c r="D178" s="1196" t="s">
        <v>1130</v>
      </c>
      <c r="E178" s="1193" t="s">
        <v>923</v>
      </c>
      <c r="F178" s="224">
        <v>1300</v>
      </c>
      <c r="G178" s="224">
        <v>1299</v>
      </c>
      <c r="H178" s="352">
        <f t="shared" si="6"/>
        <v>99.92307692307692</v>
      </c>
    </row>
    <row r="179" spans="1:8" s="156" customFormat="1" ht="23.25" customHeight="1">
      <c r="A179" s="1113"/>
      <c r="B179" s="1114"/>
      <c r="C179" s="1188"/>
      <c r="D179" s="1195" t="s">
        <v>1131</v>
      </c>
      <c r="E179" s="1112" t="s">
        <v>941</v>
      </c>
      <c r="F179" s="319">
        <v>7000</v>
      </c>
      <c r="G179" s="319">
        <v>2448</v>
      </c>
      <c r="H179" s="1105">
        <f t="shared" si="6"/>
        <v>34.97142857142857</v>
      </c>
    </row>
    <row r="180" spans="1:8" ht="25.5" customHeight="1">
      <c r="A180" s="1114"/>
      <c r="B180" s="1113"/>
      <c r="C180" s="1188"/>
      <c r="D180" s="1195" t="s">
        <v>1132</v>
      </c>
      <c r="E180" s="1112" t="s">
        <v>890</v>
      </c>
      <c r="F180" s="319">
        <v>41700</v>
      </c>
      <c r="G180" s="319">
        <v>34705</v>
      </c>
      <c r="H180" s="320">
        <f t="shared" si="6"/>
        <v>83.22541966426859</v>
      </c>
    </row>
    <row r="181" spans="1:8" ht="91.5" customHeight="1">
      <c r="A181" s="1114"/>
      <c r="B181" s="1113"/>
      <c r="C181" s="1188"/>
      <c r="D181" s="1195" t="s">
        <v>1133</v>
      </c>
      <c r="E181" s="1112" t="s">
        <v>103</v>
      </c>
      <c r="F181" s="319">
        <v>375</v>
      </c>
      <c r="G181" s="319">
        <v>187</v>
      </c>
      <c r="H181" s="320">
        <f t="shared" si="6"/>
        <v>49.86666666666667</v>
      </c>
    </row>
    <row r="182" spans="1:8" ht="93.75" customHeight="1">
      <c r="A182" s="1114"/>
      <c r="B182" s="1113"/>
      <c r="C182" s="1188"/>
      <c r="D182" s="1195" t="s">
        <v>1134</v>
      </c>
      <c r="E182" s="1112" t="s">
        <v>104</v>
      </c>
      <c r="F182" s="319">
        <v>125</v>
      </c>
      <c r="G182" s="319">
        <v>62</v>
      </c>
      <c r="H182" s="320">
        <f t="shared" si="6"/>
        <v>49.6</v>
      </c>
    </row>
    <row r="183" spans="1:8" ht="48" customHeight="1">
      <c r="A183" s="1114"/>
      <c r="B183" s="1113"/>
      <c r="C183" s="1191"/>
      <c r="D183" s="1197" t="s">
        <v>1135</v>
      </c>
      <c r="E183" s="1198" t="s">
        <v>891</v>
      </c>
      <c r="F183" s="319">
        <v>300</v>
      </c>
      <c r="G183" s="319">
        <v>248</v>
      </c>
      <c r="H183" s="320">
        <f t="shared" si="6"/>
        <v>82.66666666666667</v>
      </c>
    </row>
    <row r="184" spans="1:8" ht="25.5" customHeight="1">
      <c r="A184" s="1114"/>
      <c r="B184" s="2013" t="s">
        <v>865</v>
      </c>
      <c r="C184" s="2014"/>
      <c r="D184" s="2014"/>
      <c r="E184" s="2015"/>
      <c r="F184" s="319"/>
      <c r="G184" s="319"/>
      <c r="H184" s="320"/>
    </row>
    <row r="185" spans="1:8" ht="25.5" customHeight="1">
      <c r="A185" s="1114"/>
      <c r="B185" s="2013" t="s">
        <v>1136</v>
      </c>
      <c r="C185" s="2014"/>
      <c r="D185" s="2014"/>
      <c r="E185" s="2015"/>
      <c r="F185" s="319">
        <v>4558499</v>
      </c>
      <c r="G185" s="319">
        <v>4348445</v>
      </c>
      <c r="H185" s="320">
        <f>G185/F185*100</f>
        <v>95.39203584337739</v>
      </c>
    </row>
    <row r="186" spans="1:8" ht="25.5" customHeight="1">
      <c r="A186" s="1114"/>
      <c r="B186" s="1199"/>
      <c r="C186" s="2014" t="s">
        <v>867</v>
      </c>
      <c r="D186" s="2014"/>
      <c r="E186" s="2015"/>
      <c r="F186" s="319"/>
      <c r="G186" s="319"/>
      <c r="H186" s="320"/>
    </row>
    <row r="187" spans="1:8" ht="25.5" customHeight="1">
      <c r="A187" s="1114"/>
      <c r="B187" s="1200"/>
      <c r="C187" s="2010" t="s">
        <v>1137</v>
      </c>
      <c r="D187" s="2011"/>
      <c r="E187" s="2012"/>
      <c r="F187" s="319">
        <v>2700478</v>
      </c>
      <c r="G187" s="319">
        <v>2656504</v>
      </c>
      <c r="H187" s="320">
        <f aca="true" t="shared" si="7" ref="H187:H206">G187/F187*100</f>
        <v>98.3716216166175</v>
      </c>
    </row>
    <row r="188" spans="1:8" ht="25.5" customHeight="1">
      <c r="A188" s="1114"/>
      <c r="B188" s="1200"/>
      <c r="C188" s="2010" t="s">
        <v>930</v>
      </c>
      <c r="D188" s="2011"/>
      <c r="E188" s="2012"/>
      <c r="F188" s="319">
        <v>515348</v>
      </c>
      <c r="G188" s="319">
        <v>512843</v>
      </c>
      <c r="H188" s="320">
        <f t="shared" si="7"/>
        <v>99.51392069048488</v>
      </c>
    </row>
    <row r="189" spans="1:8" ht="25.5" customHeight="1">
      <c r="A189" s="1114"/>
      <c r="B189" s="1200"/>
      <c r="C189" s="2010" t="s">
        <v>931</v>
      </c>
      <c r="D189" s="2011"/>
      <c r="E189" s="2012"/>
      <c r="F189" s="319">
        <v>9150</v>
      </c>
      <c r="G189" s="319">
        <v>9150</v>
      </c>
      <c r="H189" s="320">
        <f t="shared" si="7"/>
        <v>100</v>
      </c>
    </row>
    <row r="190" spans="1:8" ht="25.5" customHeight="1">
      <c r="A190" s="1114"/>
      <c r="B190" s="1200"/>
      <c r="C190" s="2042" t="s">
        <v>95</v>
      </c>
      <c r="D190" s="2043"/>
      <c r="E190" s="2044"/>
      <c r="F190" s="319">
        <v>1333523</v>
      </c>
      <c r="G190" s="319">
        <v>1169948</v>
      </c>
      <c r="H190" s="320">
        <f t="shared" si="7"/>
        <v>87.73361989257027</v>
      </c>
    </row>
    <row r="191" spans="1:8" ht="25.5" customHeight="1">
      <c r="A191" s="1114"/>
      <c r="B191" s="2013" t="s">
        <v>1138</v>
      </c>
      <c r="C191" s="2014"/>
      <c r="D191" s="2014"/>
      <c r="E191" s="2015"/>
      <c r="F191" s="319">
        <v>278500</v>
      </c>
      <c r="G191" s="319">
        <v>273971</v>
      </c>
      <c r="H191" s="320">
        <f t="shared" si="7"/>
        <v>98.3737881508079</v>
      </c>
    </row>
    <row r="192" spans="1:8" ht="25.5" customHeight="1">
      <c r="A192" s="1114"/>
      <c r="B192" s="2013" t="s">
        <v>874</v>
      </c>
      <c r="C192" s="2014"/>
      <c r="D192" s="2014"/>
      <c r="E192" s="2015"/>
      <c r="F192" s="319">
        <v>4836999</v>
      </c>
      <c r="G192" s="319">
        <v>4622416</v>
      </c>
      <c r="H192" s="320">
        <f t="shared" si="7"/>
        <v>95.56371626291426</v>
      </c>
    </row>
    <row r="193" spans="1:8" ht="48.75" customHeight="1">
      <c r="A193" s="1093" t="s">
        <v>428</v>
      </c>
      <c r="B193" s="1147">
        <v>751</v>
      </c>
      <c r="C193" s="2025" t="s">
        <v>320</v>
      </c>
      <c r="D193" s="2025"/>
      <c r="E193" s="2025"/>
      <c r="F193" s="552">
        <v>40989</v>
      </c>
      <c r="G193" s="552">
        <v>40986</v>
      </c>
      <c r="H193" s="1097">
        <f t="shared" si="7"/>
        <v>99.99268096318524</v>
      </c>
    </row>
    <row r="194" spans="1:8" ht="35.25" customHeight="1">
      <c r="A194" s="1086"/>
      <c r="B194" s="1126"/>
      <c r="C194" s="1100">
        <v>75101</v>
      </c>
      <c r="D194" s="2016" t="s">
        <v>1139</v>
      </c>
      <c r="E194" s="2016"/>
      <c r="F194" s="340">
        <v>4196</v>
      </c>
      <c r="G194" s="340">
        <v>4196</v>
      </c>
      <c r="H194" s="320">
        <f t="shared" si="7"/>
        <v>100</v>
      </c>
    </row>
    <row r="195" spans="1:8" ht="24.75" customHeight="1">
      <c r="A195" s="1086"/>
      <c r="B195" s="1118"/>
      <c r="C195" s="1118"/>
      <c r="D195" s="1149">
        <v>4210</v>
      </c>
      <c r="E195" s="560" t="s">
        <v>888</v>
      </c>
      <c r="F195" s="318">
        <v>2000</v>
      </c>
      <c r="G195" s="318">
        <v>2000</v>
      </c>
      <c r="H195" s="320">
        <f t="shared" si="7"/>
        <v>100</v>
      </c>
    </row>
    <row r="196" spans="1:8" ht="26.25" customHeight="1">
      <c r="A196" s="1086"/>
      <c r="B196" s="1118"/>
      <c r="C196" s="1144"/>
      <c r="D196" s="324">
        <v>4300</v>
      </c>
      <c r="E196" s="572" t="s">
        <v>889</v>
      </c>
      <c r="F196" s="325">
        <v>2196</v>
      </c>
      <c r="G196" s="325">
        <v>2196</v>
      </c>
      <c r="H196" s="497">
        <f t="shared" si="7"/>
        <v>100</v>
      </c>
    </row>
    <row r="197" spans="1:8" ht="26.25" customHeight="1">
      <c r="A197" s="1086"/>
      <c r="B197" s="1118"/>
      <c r="C197" s="1100">
        <v>75108</v>
      </c>
      <c r="D197" s="2013" t="s">
        <v>1140</v>
      </c>
      <c r="E197" s="2015"/>
      <c r="F197" s="325">
        <v>36793</v>
      </c>
      <c r="G197" s="325">
        <v>36790</v>
      </c>
      <c r="H197" s="497">
        <f t="shared" si="7"/>
        <v>99.99184627510668</v>
      </c>
    </row>
    <row r="198" spans="1:8" ht="26.25" customHeight="1">
      <c r="A198" s="1201"/>
      <c r="B198" s="1144"/>
      <c r="C198" s="1144"/>
      <c r="D198" s="324">
        <v>3030</v>
      </c>
      <c r="E198" s="572" t="s">
        <v>940</v>
      </c>
      <c r="F198" s="325">
        <v>16830</v>
      </c>
      <c r="G198" s="325">
        <v>16830</v>
      </c>
      <c r="H198" s="497">
        <f t="shared" si="7"/>
        <v>100</v>
      </c>
    </row>
    <row r="199" spans="1:8" ht="26.25" customHeight="1">
      <c r="A199" s="1086"/>
      <c r="B199" s="1118"/>
      <c r="C199" s="1118"/>
      <c r="D199" s="324">
        <v>4110</v>
      </c>
      <c r="E199" s="572" t="s">
        <v>914</v>
      </c>
      <c r="F199" s="325">
        <v>578</v>
      </c>
      <c r="G199" s="325">
        <v>578</v>
      </c>
      <c r="H199" s="497">
        <f t="shared" si="7"/>
        <v>100</v>
      </c>
    </row>
    <row r="200" spans="1:8" ht="26.25" customHeight="1">
      <c r="A200" s="1086"/>
      <c r="B200" s="1118"/>
      <c r="C200" s="1118"/>
      <c r="D200" s="324">
        <v>4120</v>
      </c>
      <c r="E200" s="572" t="s">
        <v>915</v>
      </c>
      <c r="F200" s="325">
        <v>87</v>
      </c>
      <c r="G200" s="325">
        <v>86</v>
      </c>
      <c r="H200" s="497">
        <f t="shared" si="7"/>
        <v>98.85057471264368</v>
      </c>
    </row>
    <row r="201" spans="1:8" ht="26.25" customHeight="1">
      <c r="A201" s="1086"/>
      <c r="B201" s="1118"/>
      <c r="C201" s="1118"/>
      <c r="D201" s="324">
        <v>4170</v>
      </c>
      <c r="E201" s="572" t="s">
        <v>887</v>
      </c>
      <c r="F201" s="325">
        <v>7080</v>
      </c>
      <c r="G201" s="325">
        <v>7080</v>
      </c>
      <c r="H201" s="497">
        <f t="shared" si="7"/>
        <v>100</v>
      </c>
    </row>
    <row r="202" spans="1:8" ht="26.25" customHeight="1">
      <c r="A202" s="1086"/>
      <c r="B202" s="1118"/>
      <c r="C202" s="1118"/>
      <c r="D202" s="324">
        <v>4210</v>
      </c>
      <c r="E202" s="572" t="s">
        <v>888</v>
      </c>
      <c r="F202" s="325">
        <v>8297</v>
      </c>
      <c r="G202" s="325">
        <v>8297</v>
      </c>
      <c r="H202" s="497">
        <f t="shared" si="7"/>
        <v>100</v>
      </c>
    </row>
    <row r="203" spans="1:8" ht="26.25" customHeight="1">
      <c r="A203" s="1086"/>
      <c r="B203" s="1118"/>
      <c r="C203" s="1118"/>
      <c r="D203" s="324">
        <v>4300</v>
      </c>
      <c r="E203" s="572" t="s">
        <v>889</v>
      </c>
      <c r="F203" s="325">
        <v>2409</v>
      </c>
      <c r="G203" s="325">
        <v>2409</v>
      </c>
      <c r="H203" s="497">
        <f t="shared" si="7"/>
        <v>100</v>
      </c>
    </row>
    <row r="204" spans="1:8" ht="26.25" customHeight="1">
      <c r="A204" s="1086"/>
      <c r="B204" s="1118"/>
      <c r="C204" s="1118"/>
      <c r="D204" s="324">
        <v>4410</v>
      </c>
      <c r="E204" s="572" t="s">
        <v>923</v>
      </c>
      <c r="F204" s="325">
        <v>283</v>
      </c>
      <c r="G204" s="325">
        <v>282</v>
      </c>
      <c r="H204" s="497">
        <f t="shared" si="7"/>
        <v>99.64664310954063</v>
      </c>
    </row>
    <row r="205" spans="1:8" ht="33.75" customHeight="1">
      <c r="A205" s="1086"/>
      <c r="B205" s="1118"/>
      <c r="C205" s="1118"/>
      <c r="D205" s="324">
        <v>4740</v>
      </c>
      <c r="E205" s="572" t="s">
        <v>891</v>
      </c>
      <c r="F205" s="325">
        <v>541</v>
      </c>
      <c r="G205" s="325">
        <v>541</v>
      </c>
      <c r="H205" s="497">
        <f t="shared" si="7"/>
        <v>100</v>
      </c>
    </row>
    <row r="206" spans="1:8" ht="41.25" customHeight="1">
      <c r="A206" s="1086"/>
      <c r="B206" s="1144"/>
      <c r="C206" s="1144"/>
      <c r="D206" s="324">
        <v>4750</v>
      </c>
      <c r="E206" s="572" t="s">
        <v>946</v>
      </c>
      <c r="F206" s="325">
        <v>688</v>
      </c>
      <c r="G206" s="325">
        <v>687</v>
      </c>
      <c r="H206" s="497">
        <f t="shared" si="7"/>
        <v>99.8546511627907</v>
      </c>
    </row>
    <row r="207" spans="1:8" ht="26.25" customHeight="1">
      <c r="A207" s="1086"/>
      <c r="B207" s="2013" t="s">
        <v>865</v>
      </c>
      <c r="C207" s="2014"/>
      <c r="D207" s="2014"/>
      <c r="E207" s="2015"/>
      <c r="F207" s="325"/>
      <c r="G207" s="325"/>
      <c r="H207" s="497"/>
    </row>
    <row r="208" spans="1:8" ht="26.25" customHeight="1">
      <c r="A208" s="1086"/>
      <c r="B208" s="2013" t="s">
        <v>892</v>
      </c>
      <c r="C208" s="2014"/>
      <c r="D208" s="2014"/>
      <c r="E208" s="2015"/>
      <c r="F208" s="325">
        <v>40989</v>
      </c>
      <c r="G208" s="325">
        <v>40986</v>
      </c>
      <c r="H208" s="497">
        <f>G208/F208*100</f>
        <v>99.99268096318524</v>
      </c>
    </row>
    <row r="209" spans="1:8" ht="26.25" customHeight="1">
      <c r="A209" s="1086"/>
      <c r="B209" s="1122"/>
      <c r="C209" s="2013" t="s">
        <v>867</v>
      </c>
      <c r="D209" s="2014"/>
      <c r="E209" s="2015"/>
      <c r="F209" s="325"/>
      <c r="G209" s="325"/>
      <c r="H209" s="497"/>
    </row>
    <row r="210" spans="1:8" ht="26.25" customHeight="1">
      <c r="A210" s="1086"/>
      <c r="B210" s="1122"/>
      <c r="C210" s="2013" t="s">
        <v>1141</v>
      </c>
      <c r="D210" s="2014"/>
      <c r="E210" s="2015"/>
      <c r="F210" s="325">
        <v>7080</v>
      </c>
      <c r="G210" s="325">
        <v>7080</v>
      </c>
      <c r="H210" s="497">
        <f aca="true" t="shared" si="8" ref="H210:H242">G210/F210*100</f>
        <v>100</v>
      </c>
    </row>
    <row r="211" spans="1:8" ht="26.25" customHeight="1">
      <c r="A211" s="1086"/>
      <c r="B211" s="1122"/>
      <c r="C211" s="2013" t="s">
        <v>930</v>
      </c>
      <c r="D211" s="2014"/>
      <c r="E211" s="2015"/>
      <c r="F211" s="325">
        <v>665</v>
      </c>
      <c r="G211" s="325">
        <v>664</v>
      </c>
      <c r="H211" s="497">
        <f t="shared" si="8"/>
        <v>99.84962406015038</v>
      </c>
    </row>
    <row r="212" spans="1:8" ht="26.25" customHeight="1">
      <c r="A212" s="1086"/>
      <c r="B212" s="1122"/>
      <c r="C212" s="2013" t="s">
        <v>94</v>
      </c>
      <c r="D212" s="2014"/>
      <c r="E212" s="2015"/>
      <c r="F212" s="325">
        <v>33244</v>
      </c>
      <c r="G212" s="325">
        <v>33242</v>
      </c>
      <c r="H212" s="497">
        <f t="shared" si="8"/>
        <v>99.9939838767898</v>
      </c>
    </row>
    <row r="213" spans="1:8" ht="26.25" customHeight="1">
      <c r="A213" s="1086"/>
      <c r="B213" s="2013" t="s">
        <v>938</v>
      </c>
      <c r="C213" s="2014"/>
      <c r="D213" s="2014"/>
      <c r="E213" s="2015"/>
      <c r="F213" s="325">
        <v>40989</v>
      </c>
      <c r="G213" s="325">
        <v>40986</v>
      </c>
      <c r="H213" s="497">
        <f t="shared" si="8"/>
        <v>99.99268096318524</v>
      </c>
    </row>
    <row r="214" spans="1:8" ht="32.25" customHeight="1">
      <c r="A214" s="1093" t="s">
        <v>431</v>
      </c>
      <c r="B214" s="1147">
        <v>754</v>
      </c>
      <c r="C214" s="2059" t="s">
        <v>323</v>
      </c>
      <c r="D214" s="2017"/>
      <c r="E214" s="2017"/>
      <c r="F214" s="1096">
        <v>869405</v>
      </c>
      <c r="G214" s="1096">
        <v>810366</v>
      </c>
      <c r="H214" s="1097">
        <f t="shared" si="8"/>
        <v>93.20926380685641</v>
      </c>
    </row>
    <row r="215" spans="1:8" ht="26.25" customHeight="1">
      <c r="A215" s="1174"/>
      <c r="B215" s="1126"/>
      <c r="C215" s="1202">
        <v>75404</v>
      </c>
      <c r="D215" s="2060" t="s">
        <v>1142</v>
      </c>
      <c r="E215" s="2060"/>
      <c r="F215" s="1141">
        <v>20000</v>
      </c>
      <c r="G215" s="1141">
        <v>20000</v>
      </c>
      <c r="H215" s="1103">
        <f t="shared" si="8"/>
        <v>100</v>
      </c>
    </row>
    <row r="216" spans="1:8" ht="29.25" customHeight="1">
      <c r="A216" s="1174"/>
      <c r="B216" s="1126"/>
      <c r="C216" s="1108"/>
      <c r="D216" s="317">
        <v>3000</v>
      </c>
      <c r="E216" s="560" t="s">
        <v>1143</v>
      </c>
      <c r="F216" s="318">
        <v>20000</v>
      </c>
      <c r="G216" s="318">
        <v>20000</v>
      </c>
      <c r="H216" s="1103">
        <f t="shared" si="8"/>
        <v>100</v>
      </c>
    </row>
    <row r="217" spans="1:8" ht="27.75" customHeight="1">
      <c r="A217" s="1174"/>
      <c r="B217" s="1126"/>
      <c r="C217" s="1100">
        <v>75412</v>
      </c>
      <c r="D217" s="2024" t="s">
        <v>712</v>
      </c>
      <c r="E217" s="2024"/>
      <c r="F217" s="318">
        <v>440000</v>
      </c>
      <c r="G217" s="318">
        <v>417264</v>
      </c>
      <c r="H217" s="320">
        <f t="shared" si="8"/>
        <v>94.83272727272727</v>
      </c>
    </row>
    <row r="218" spans="1:8" ht="28.5" customHeight="1">
      <c r="A218" s="1174"/>
      <c r="B218" s="1126"/>
      <c r="C218" s="557"/>
      <c r="D218" s="1165">
        <v>4110</v>
      </c>
      <c r="E218" s="560" t="s">
        <v>914</v>
      </c>
      <c r="F218" s="340">
        <v>3500</v>
      </c>
      <c r="G218" s="340">
        <v>2031</v>
      </c>
      <c r="H218" s="320">
        <f t="shared" si="8"/>
        <v>58.02857142857143</v>
      </c>
    </row>
    <row r="219" spans="1:8" ht="24" customHeight="1">
      <c r="A219" s="1174"/>
      <c r="B219" s="1170"/>
      <c r="C219" s="557"/>
      <c r="D219" s="1165">
        <v>4170</v>
      </c>
      <c r="E219" s="560" t="s">
        <v>887</v>
      </c>
      <c r="F219" s="340">
        <v>29700</v>
      </c>
      <c r="G219" s="340">
        <v>29671</v>
      </c>
      <c r="H219" s="320">
        <f t="shared" si="8"/>
        <v>99.9023569023569</v>
      </c>
    </row>
    <row r="220" spans="1:8" ht="24.75" customHeight="1">
      <c r="A220" s="1174"/>
      <c r="B220" s="1170"/>
      <c r="C220" s="557"/>
      <c r="D220" s="1165">
        <v>4210</v>
      </c>
      <c r="E220" s="560" t="s">
        <v>888</v>
      </c>
      <c r="F220" s="340">
        <v>45900</v>
      </c>
      <c r="G220" s="340">
        <v>38152</v>
      </c>
      <c r="H220" s="320">
        <f t="shared" si="8"/>
        <v>83.119825708061</v>
      </c>
    </row>
    <row r="221" spans="1:8" ht="24.75" customHeight="1">
      <c r="A221" s="1174"/>
      <c r="B221" s="1170"/>
      <c r="C221" s="557"/>
      <c r="D221" s="1182">
        <v>4260</v>
      </c>
      <c r="E221" s="572" t="s">
        <v>916</v>
      </c>
      <c r="F221" s="325">
        <v>14000</v>
      </c>
      <c r="G221" s="325">
        <v>5447</v>
      </c>
      <c r="H221" s="352">
        <f t="shared" si="8"/>
        <v>38.90714285714286</v>
      </c>
    </row>
    <row r="222" spans="1:8" s="156" customFormat="1" ht="26.25" customHeight="1">
      <c r="A222" s="1174"/>
      <c r="B222" s="1170"/>
      <c r="C222" s="557"/>
      <c r="D222" s="1165">
        <v>4270</v>
      </c>
      <c r="E222" s="560" t="s">
        <v>1144</v>
      </c>
      <c r="F222" s="340">
        <v>41800</v>
      </c>
      <c r="G222" s="340">
        <v>40208</v>
      </c>
      <c r="H222" s="320">
        <f t="shared" si="8"/>
        <v>96.19138755980862</v>
      </c>
    </row>
    <row r="223" spans="1:8" ht="25.5" customHeight="1">
      <c r="A223" s="1174"/>
      <c r="B223" s="1170"/>
      <c r="C223" s="557"/>
      <c r="D223" s="1203">
        <v>4280</v>
      </c>
      <c r="E223" s="1112" t="s">
        <v>918</v>
      </c>
      <c r="F223" s="340">
        <v>3500</v>
      </c>
      <c r="G223" s="340">
        <v>2190</v>
      </c>
      <c r="H223" s="1103">
        <f t="shared" si="8"/>
        <v>62.57142857142857</v>
      </c>
    </row>
    <row r="224" spans="1:8" ht="26.25" customHeight="1">
      <c r="A224" s="1190"/>
      <c r="B224" s="1172"/>
      <c r="C224" s="324"/>
      <c r="D224" s="1165">
        <v>4300</v>
      </c>
      <c r="E224" s="560" t="s">
        <v>889</v>
      </c>
      <c r="F224" s="340">
        <v>7700</v>
      </c>
      <c r="G224" s="340">
        <v>7666</v>
      </c>
      <c r="H224" s="320">
        <f t="shared" si="8"/>
        <v>99.55844155844156</v>
      </c>
    </row>
    <row r="225" spans="1:8" ht="24" customHeight="1">
      <c r="A225" s="1174"/>
      <c r="B225" s="1170"/>
      <c r="C225" s="557"/>
      <c r="D225" s="1182">
        <v>4430</v>
      </c>
      <c r="E225" s="572" t="s">
        <v>890</v>
      </c>
      <c r="F225" s="325">
        <v>7700</v>
      </c>
      <c r="G225" s="325">
        <v>7665</v>
      </c>
      <c r="H225" s="352">
        <f t="shared" si="8"/>
        <v>99.54545454545455</v>
      </c>
    </row>
    <row r="226" spans="1:8" ht="31.5" customHeight="1">
      <c r="A226" s="557"/>
      <c r="B226" s="1170"/>
      <c r="C226" s="557"/>
      <c r="D226" s="317">
        <v>6050</v>
      </c>
      <c r="E226" s="560" t="s">
        <v>880</v>
      </c>
      <c r="F226" s="318">
        <v>136200</v>
      </c>
      <c r="G226" s="318">
        <v>134334</v>
      </c>
      <c r="H226" s="1103">
        <f t="shared" si="8"/>
        <v>98.62995594713657</v>
      </c>
    </row>
    <row r="227" spans="1:8" ht="36" customHeight="1">
      <c r="A227" s="1174"/>
      <c r="B227" s="1126"/>
      <c r="C227" s="1182"/>
      <c r="D227" s="317">
        <v>6060</v>
      </c>
      <c r="E227" s="560" t="s">
        <v>1118</v>
      </c>
      <c r="F227" s="318">
        <v>150000</v>
      </c>
      <c r="G227" s="318">
        <v>149900</v>
      </c>
      <c r="H227" s="1103">
        <f t="shared" si="8"/>
        <v>99.93333333333332</v>
      </c>
    </row>
    <row r="228" spans="1:8" ht="28.5" customHeight="1">
      <c r="A228" s="1174"/>
      <c r="B228" s="557"/>
      <c r="C228" s="1175">
        <v>75414</v>
      </c>
      <c r="D228" s="2024" t="s">
        <v>1145</v>
      </c>
      <c r="E228" s="2024"/>
      <c r="F228" s="318">
        <v>39600</v>
      </c>
      <c r="G228" s="318">
        <v>35795</v>
      </c>
      <c r="H228" s="320">
        <f t="shared" si="8"/>
        <v>90.39141414141415</v>
      </c>
    </row>
    <row r="229" spans="1:8" ht="23.25" customHeight="1">
      <c r="A229" s="1174"/>
      <c r="B229" s="1115"/>
      <c r="C229" s="557"/>
      <c r="D229" s="1119">
        <v>4210</v>
      </c>
      <c r="E229" s="1106" t="s">
        <v>888</v>
      </c>
      <c r="F229" s="340">
        <v>7000</v>
      </c>
      <c r="G229" s="340">
        <v>6719</v>
      </c>
      <c r="H229" s="1179">
        <f t="shared" si="8"/>
        <v>95.98571428571428</v>
      </c>
    </row>
    <row r="230" spans="1:8" ht="24" customHeight="1">
      <c r="A230" s="1174"/>
      <c r="B230" s="1115"/>
      <c r="C230" s="557"/>
      <c r="D230" s="324">
        <v>4260</v>
      </c>
      <c r="E230" s="572" t="s">
        <v>916</v>
      </c>
      <c r="F230" s="325">
        <v>7200</v>
      </c>
      <c r="G230" s="325">
        <v>5564</v>
      </c>
      <c r="H230" s="352">
        <f t="shared" si="8"/>
        <v>77.27777777777777</v>
      </c>
    </row>
    <row r="231" spans="1:8" ht="24" customHeight="1">
      <c r="A231" s="1174"/>
      <c r="B231" s="1115"/>
      <c r="C231" s="557"/>
      <c r="D231" s="317">
        <v>4270</v>
      </c>
      <c r="E231" s="560" t="s">
        <v>1144</v>
      </c>
      <c r="F231" s="318">
        <v>23000</v>
      </c>
      <c r="G231" s="318">
        <v>22990</v>
      </c>
      <c r="H231" s="1105">
        <f t="shared" si="8"/>
        <v>99.95652173913044</v>
      </c>
    </row>
    <row r="232" spans="1:8" ht="26.25" customHeight="1">
      <c r="A232" s="1174"/>
      <c r="B232" s="1115"/>
      <c r="C232" s="324"/>
      <c r="D232" s="1119">
        <v>4300</v>
      </c>
      <c r="E232" s="1106" t="s">
        <v>889</v>
      </c>
      <c r="F232" s="318">
        <v>2400</v>
      </c>
      <c r="G232" s="318">
        <v>522</v>
      </c>
      <c r="H232" s="1103">
        <f t="shared" si="8"/>
        <v>21.75</v>
      </c>
    </row>
    <row r="233" spans="1:8" s="156" customFormat="1" ht="24" customHeight="1">
      <c r="A233" s="1174"/>
      <c r="B233" s="1115"/>
      <c r="C233" s="1180">
        <v>75415</v>
      </c>
      <c r="D233" s="2024" t="s">
        <v>1146</v>
      </c>
      <c r="E233" s="2024"/>
      <c r="F233" s="318">
        <v>2500</v>
      </c>
      <c r="G233" s="318">
        <v>2500</v>
      </c>
      <c r="H233" s="1103">
        <f t="shared" si="8"/>
        <v>100</v>
      </c>
    </row>
    <row r="234" spans="1:8" ht="51.75" customHeight="1">
      <c r="A234" s="360"/>
      <c r="B234" s="1115"/>
      <c r="C234" s="1108"/>
      <c r="D234" s="317">
        <v>2820</v>
      </c>
      <c r="E234" s="560" t="s">
        <v>1147</v>
      </c>
      <c r="F234" s="318">
        <v>2500</v>
      </c>
      <c r="G234" s="318">
        <v>2500</v>
      </c>
      <c r="H234" s="1103">
        <f t="shared" si="8"/>
        <v>100</v>
      </c>
    </row>
    <row r="235" spans="1:8" ht="24" customHeight="1">
      <c r="A235" s="360"/>
      <c r="B235" s="360"/>
      <c r="C235" s="1140">
        <v>75416</v>
      </c>
      <c r="D235" s="2024" t="s">
        <v>324</v>
      </c>
      <c r="E235" s="2024"/>
      <c r="F235" s="318">
        <v>364805</v>
      </c>
      <c r="G235" s="318">
        <v>332307</v>
      </c>
      <c r="H235" s="320">
        <f t="shared" si="8"/>
        <v>91.09167911624019</v>
      </c>
    </row>
    <row r="236" spans="1:8" ht="30" customHeight="1">
      <c r="A236" s="360"/>
      <c r="B236" s="360"/>
      <c r="C236" s="360"/>
      <c r="D236" s="317">
        <v>3020</v>
      </c>
      <c r="E236" s="560" t="s">
        <v>912</v>
      </c>
      <c r="F236" s="318">
        <v>5825</v>
      </c>
      <c r="G236" s="318">
        <v>5825</v>
      </c>
      <c r="H236" s="320">
        <f t="shared" si="8"/>
        <v>100</v>
      </c>
    </row>
    <row r="237" spans="1:8" ht="33" customHeight="1">
      <c r="A237" s="1167"/>
      <c r="B237" s="360"/>
      <c r="C237" s="360"/>
      <c r="D237" s="1165">
        <v>4010</v>
      </c>
      <c r="E237" s="560" t="s">
        <v>886</v>
      </c>
      <c r="F237" s="318">
        <v>110000</v>
      </c>
      <c r="G237" s="318">
        <v>99714</v>
      </c>
      <c r="H237" s="320">
        <f t="shared" si="8"/>
        <v>90.64909090909092</v>
      </c>
    </row>
    <row r="238" spans="1:8" s="156" customFormat="1" ht="27.75" customHeight="1">
      <c r="A238" s="360"/>
      <c r="B238" s="1167"/>
      <c r="C238" s="360"/>
      <c r="D238" s="317">
        <v>4040</v>
      </c>
      <c r="E238" s="560" t="s">
        <v>913</v>
      </c>
      <c r="F238" s="318">
        <v>5985</v>
      </c>
      <c r="G238" s="318">
        <v>5984</v>
      </c>
      <c r="H238" s="320">
        <f t="shared" si="8"/>
        <v>99.98329156223893</v>
      </c>
    </row>
    <row r="239" spans="1:8" ht="29.25" customHeight="1">
      <c r="A239" s="360"/>
      <c r="B239" s="360"/>
      <c r="C239" s="360"/>
      <c r="D239" s="317">
        <v>4110</v>
      </c>
      <c r="E239" s="560" t="s">
        <v>914</v>
      </c>
      <c r="F239" s="318">
        <v>19078</v>
      </c>
      <c r="G239" s="318">
        <v>19078</v>
      </c>
      <c r="H239" s="320">
        <f t="shared" si="8"/>
        <v>100</v>
      </c>
    </row>
    <row r="240" spans="1:8" ht="23.25" customHeight="1">
      <c r="A240" s="360"/>
      <c r="B240" s="360"/>
      <c r="C240" s="360"/>
      <c r="D240" s="324">
        <v>4120</v>
      </c>
      <c r="E240" s="572" t="s">
        <v>915</v>
      </c>
      <c r="F240" s="359">
        <v>2789</v>
      </c>
      <c r="G240" s="359">
        <v>2788</v>
      </c>
      <c r="H240" s="352">
        <f t="shared" si="8"/>
        <v>99.96414485478667</v>
      </c>
    </row>
    <row r="241" spans="1:8" ht="21" customHeight="1">
      <c r="A241" s="360"/>
      <c r="B241" s="360"/>
      <c r="C241" s="360"/>
      <c r="D241" s="317">
        <v>4210</v>
      </c>
      <c r="E241" s="560" t="s">
        <v>888</v>
      </c>
      <c r="F241" s="318">
        <v>16300</v>
      </c>
      <c r="G241" s="318">
        <v>10813</v>
      </c>
      <c r="H241" s="320">
        <f t="shared" si="8"/>
        <v>66.33742331288343</v>
      </c>
    </row>
    <row r="242" spans="1:8" ht="26.25" customHeight="1">
      <c r="A242" s="360"/>
      <c r="B242" s="360"/>
      <c r="C242" s="360"/>
      <c r="D242" s="317">
        <v>4270</v>
      </c>
      <c r="E242" s="560" t="s">
        <v>917</v>
      </c>
      <c r="F242" s="318">
        <v>305</v>
      </c>
      <c r="G242" s="318">
        <v>304</v>
      </c>
      <c r="H242" s="1103">
        <f t="shared" si="8"/>
        <v>99.672131147541</v>
      </c>
    </row>
    <row r="243" spans="1:8" ht="23.25" customHeight="1">
      <c r="A243" s="360"/>
      <c r="B243" s="360"/>
      <c r="C243" s="360"/>
      <c r="D243" s="317">
        <v>4280</v>
      </c>
      <c r="E243" s="560" t="s">
        <v>918</v>
      </c>
      <c r="F243" s="318">
        <v>1000</v>
      </c>
      <c r="G243" s="1204" t="s">
        <v>699</v>
      </c>
      <c r="H243" s="1186" t="s">
        <v>699</v>
      </c>
    </row>
    <row r="244" spans="1:8" ht="24.75" customHeight="1">
      <c r="A244" s="360"/>
      <c r="B244" s="360"/>
      <c r="C244" s="360"/>
      <c r="D244" s="317">
        <v>4300</v>
      </c>
      <c r="E244" s="560" t="s">
        <v>889</v>
      </c>
      <c r="F244" s="318">
        <v>157053</v>
      </c>
      <c r="G244" s="318">
        <v>157010</v>
      </c>
      <c r="H244" s="320">
        <f aca="true" t="shared" si="9" ref="H244:H252">G244/F244*100</f>
        <v>99.9726207076592</v>
      </c>
    </row>
    <row r="245" spans="1:8" ht="24.75" customHeight="1">
      <c r="A245" s="360"/>
      <c r="B245" s="360"/>
      <c r="C245" s="360"/>
      <c r="D245" s="317">
        <v>4350</v>
      </c>
      <c r="E245" s="560" t="s">
        <v>919</v>
      </c>
      <c r="F245" s="318">
        <v>1300</v>
      </c>
      <c r="G245" s="318">
        <v>798</v>
      </c>
      <c r="H245" s="1103">
        <f t="shared" si="9"/>
        <v>61.38461538461538</v>
      </c>
    </row>
    <row r="246" spans="1:8" ht="42" customHeight="1">
      <c r="A246" s="1205"/>
      <c r="B246" s="360"/>
      <c r="C246" s="1115"/>
      <c r="D246" s="1165">
        <v>4360</v>
      </c>
      <c r="E246" s="560" t="s">
        <v>920</v>
      </c>
      <c r="F246" s="318">
        <v>4800</v>
      </c>
      <c r="G246" s="318">
        <v>3277</v>
      </c>
      <c r="H246" s="320">
        <f t="shared" si="9"/>
        <v>68.27083333333334</v>
      </c>
    </row>
    <row r="247" spans="1:8" ht="36.75" customHeight="1">
      <c r="A247" s="1205"/>
      <c r="B247" s="1205"/>
      <c r="C247" s="1115"/>
      <c r="D247" s="1165">
        <v>4370</v>
      </c>
      <c r="E247" s="560" t="s">
        <v>921</v>
      </c>
      <c r="F247" s="318">
        <v>5700</v>
      </c>
      <c r="G247" s="318">
        <v>5070</v>
      </c>
      <c r="H247" s="320">
        <f t="shared" si="9"/>
        <v>88.94736842105263</v>
      </c>
    </row>
    <row r="248" spans="1:8" ht="26.25" customHeight="1">
      <c r="A248" s="1205"/>
      <c r="B248" s="1205"/>
      <c r="C248" s="1115"/>
      <c r="D248" s="1182">
        <v>4410</v>
      </c>
      <c r="E248" s="572" t="s">
        <v>923</v>
      </c>
      <c r="F248" s="359">
        <v>851</v>
      </c>
      <c r="G248" s="359">
        <v>851</v>
      </c>
      <c r="H248" s="352">
        <f t="shared" si="9"/>
        <v>100</v>
      </c>
    </row>
    <row r="249" spans="1:8" ht="23.25" customHeight="1">
      <c r="A249" s="1206"/>
      <c r="B249" s="1206"/>
      <c r="C249" s="1166"/>
      <c r="D249" s="1165">
        <v>4430</v>
      </c>
      <c r="E249" s="560" t="s">
        <v>890</v>
      </c>
      <c r="F249" s="318">
        <v>2147</v>
      </c>
      <c r="G249" s="318">
        <v>2147</v>
      </c>
      <c r="H249" s="1103">
        <f t="shared" si="9"/>
        <v>100</v>
      </c>
    </row>
    <row r="250" spans="1:8" ht="29.25" customHeight="1">
      <c r="A250" s="1205"/>
      <c r="B250" s="1205"/>
      <c r="C250" s="1115"/>
      <c r="D250" s="1182">
        <v>4440</v>
      </c>
      <c r="E250" s="572" t="s">
        <v>924</v>
      </c>
      <c r="F250" s="359">
        <v>3100</v>
      </c>
      <c r="G250" s="359">
        <v>3100</v>
      </c>
      <c r="H250" s="352">
        <f t="shared" si="9"/>
        <v>100</v>
      </c>
    </row>
    <row r="251" spans="1:8" ht="43.5" customHeight="1">
      <c r="A251" s="1205"/>
      <c r="B251" s="1205"/>
      <c r="C251" s="1115"/>
      <c r="D251" s="1165">
        <v>4700</v>
      </c>
      <c r="E251" s="560" t="s">
        <v>925</v>
      </c>
      <c r="F251" s="318">
        <v>188</v>
      </c>
      <c r="G251" s="318">
        <v>188</v>
      </c>
      <c r="H251" s="1179">
        <f t="shared" si="9"/>
        <v>100</v>
      </c>
    </row>
    <row r="252" spans="1:8" ht="39" customHeight="1">
      <c r="A252" s="1205"/>
      <c r="B252" s="1205"/>
      <c r="C252" s="1115"/>
      <c r="D252" s="1165">
        <v>4740</v>
      </c>
      <c r="E252" s="560" t="s">
        <v>891</v>
      </c>
      <c r="F252" s="318">
        <v>6000</v>
      </c>
      <c r="G252" s="318">
        <v>870</v>
      </c>
      <c r="H252" s="320">
        <f t="shared" si="9"/>
        <v>14.499999999999998</v>
      </c>
    </row>
    <row r="253" spans="1:8" ht="33.75" customHeight="1">
      <c r="A253" s="1115"/>
      <c r="B253" s="1115"/>
      <c r="C253" s="2057"/>
      <c r="D253" s="317">
        <v>4750</v>
      </c>
      <c r="E253" s="560" t="s">
        <v>946</v>
      </c>
      <c r="F253" s="318">
        <v>6684</v>
      </c>
      <c r="G253" s="1204" t="s">
        <v>699</v>
      </c>
      <c r="H253" s="1186" t="s">
        <v>699</v>
      </c>
    </row>
    <row r="254" spans="1:8" ht="29.25" customHeight="1">
      <c r="A254" s="1115"/>
      <c r="B254" s="1115"/>
      <c r="C254" s="2058"/>
      <c r="D254" s="317">
        <v>6060</v>
      </c>
      <c r="E254" s="560" t="s">
        <v>1118</v>
      </c>
      <c r="F254" s="318">
        <v>15700</v>
      </c>
      <c r="G254" s="318">
        <v>14490</v>
      </c>
      <c r="H254" s="1103">
        <f>G254/F254*100</f>
        <v>92.29299363057325</v>
      </c>
    </row>
    <row r="255" spans="1:8" ht="27.75" customHeight="1">
      <c r="A255" s="1115"/>
      <c r="B255" s="1115"/>
      <c r="C255" s="1140">
        <v>75495</v>
      </c>
      <c r="D255" s="1106" t="s">
        <v>658</v>
      </c>
      <c r="E255" s="560"/>
      <c r="F255" s="318">
        <v>2500</v>
      </c>
      <c r="G255" s="318">
        <v>2500</v>
      </c>
      <c r="H255" s="320">
        <f>G255/F255*100</f>
        <v>100</v>
      </c>
    </row>
    <row r="256" spans="1:8" ht="54.75" customHeight="1">
      <c r="A256" s="1115"/>
      <c r="B256" s="1115"/>
      <c r="C256" s="360"/>
      <c r="D256" s="344">
        <v>2820</v>
      </c>
      <c r="E256" s="326" t="s">
        <v>1147</v>
      </c>
      <c r="F256" s="318">
        <v>2500</v>
      </c>
      <c r="G256" s="318">
        <v>2500</v>
      </c>
      <c r="H256" s="320">
        <f>G256/F256*100</f>
        <v>100</v>
      </c>
    </row>
    <row r="257" spans="1:8" ht="22.5" customHeight="1">
      <c r="A257" s="1115"/>
      <c r="B257" s="2013" t="s">
        <v>865</v>
      </c>
      <c r="C257" s="2014"/>
      <c r="D257" s="2014"/>
      <c r="E257" s="2015"/>
      <c r="F257" s="318"/>
      <c r="G257" s="318"/>
      <c r="H257" s="320"/>
    </row>
    <row r="258" spans="1:8" ht="21.75" customHeight="1">
      <c r="A258" s="1115"/>
      <c r="B258" s="2013" t="s">
        <v>1148</v>
      </c>
      <c r="C258" s="2014"/>
      <c r="D258" s="2014"/>
      <c r="E258" s="2015"/>
      <c r="F258" s="318">
        <v>567505</v>
      </c>
      <c r="G258" s="318">
        <v>511642</v>
      </c>
      <c r="H258" s="320">
        <f>G258/F258*100</f>
        <v>90.1563862873455</v>
      </c>
    </row>
    <row r="259" spans="1:8" ht="22.5" customHeight="1">
      <c r="A259" s="1115"/>
      <c r="B259" s="1121"/>
      <c r="C259" s="2013" t="s">
        <v>867</v>
      </c>
      <c r="D259" s="2014"/>
      <c r="E259" s="2015"/>
      <c r="F259" s="318"/>
      <c r="G259" s="318"/>
      <c r="H259" s="320"/>
    </row>
    <row r="260" spans="1:8" ht="22.5" customHeight="1">
      <c r="A260" s="1115"/>
      <c r="B260" s="1121"/>
      <c r="C260" s="2013" t="s">
        <v>1149</v>
      </c>
      <c r="D260" s="2014"/>
      <c r="E260" s="2015"/>
      <c r="F260" s="318">
        <v>145685</v>
      </c>
      <c r="G260" s="318">
        <v>135369</v>
      </c>
      <c r="H260" s="320">
        <f aca="true" t="shared" si="10" ref="H260:H272">G260/F260*100</f>
        <v>92.91896900847719</v>
      </c>
    </row>
    <row r="261" spans="1:8" ht="21" customHeight="1">
      <c r="A261" s="1115"/>
      <c r="B261" s="1121"/>
      <c r="C261" s="2013" t="s">
        <v>930</v>
      </c>
      <c r="D261" s="2014"/>
      <c r="E261" s="2015"/>
      <c r="F261" s="318">
        <v>25367</v>
      </c>
      <c r="G261" s="318">
        <v>23897</v>
      </c>
      <c r="H261" s="320">
        <f t="shared" si="10"/>
        <v>94.20506957858635</v>
      </c>
    </row>
    <row r="262" spans="1:8" ht="27.75" customHeight="1">
      <c r="A262" s="1115"/>
      <c r="B262" s="1121"/>
      <c r="C262" s="2013" t="s">
        <v>1150</v>
      </c>
      <c r="D262" s="2014"/>
      <c r="E262" s="2015"/>
      <c r="F262" s="318">
        <v>25000</v>
      </c>
      <c r="G262" s="318">
        <v>25000</v>
      </c>
      <c r="H262" s="320">
        <f t="shared" si="10"/>
        <v>100</v>
      </c>
    </row>
    <row r="263" spans="1:8" ht="27" customHeight="1">
      <c r="A263" s="1115"/>
      <c r="B263" s="1121"/>
      <c r="C263" s="2013" t="s">
        <v>1151</v>
      </c>
      <c r="D263" s="2014"/>
      <c r="E263" s="2015"/>
      <c r="F263" s="318">
        <v>65105</v>
      </c>
      <c r="G263" s="318">
        <v>63502</v>
      </c>
      <c r="H263" s="320">
        <f t="shared" si="10"/>
        <v>97.537823515859</v>
      </c>
    </row>
    <row r="264" spans="1:8" ht="27" customHeight="1">
      <c r="A264" s="1115"/>
      <c r="B264" s="1121"/>
      <c r="C264" s="2021" t="s">
        <v>105</v>
      </c>
      <c r="D264" s="2022"/>
      <c r="E264" s="2023"/>
      <c r="F264" s="318">
        <v>306348</v>
      </c>
      <c r="G264" s="318">
        <v>263874</v>
      </c>
      <c r="H264" s="320">
        <f t="shared" si="10"/>
        <v>86.13537545536448</v>
      </c>
    </row>
    <row r="265" spans="1:8" ht="24" customHeight="1">
      <c r="A265" s="1115"/>
      <c r="B265" s="2013" t="s">
        <v>1138</v>
      </c>
      <c r="C265" s="2014"/>
      <c r="D265" s="2014"/>
      <c r="E265" s="2015"/>
      <c r="F265" s="318">
        <v>301900</v>
      </c>
      <c r="G265" s="318">
        <v>298724</v>
      </c>
      <c r="H265" s="320">
        <f t="shared" si="10"/>
        <v>98.94799602517391</v>
      </c>
    </row>
    <row r="266" spans="1:8" ht="24" customHeight="1">
      <c r="A266" s="1166"/>
      <c r="B266" s="2013" t="s">
        <v>874</v>
      </c>
      <c r="C266" s="2014"/>
      <c r="D266" s="2014"/>
      <c r="E266" s="2015"/>
      <c r="F266" s="318">
        <v>869405</v>
      </c>
      <c r="G266" s="318">
        <v>810366</v>
      </c>
      <c r="H266" s="320">
        <f t="shared" si="10"/>
        <v>93.20926380685641</v>
      </c>
    </row>
    <row r="267" spans="1:8" ht="54.75" customHeight="1">
      <c r="A267" s="1126" t="s">
        <v>434</v>
      </c>
      <c r="B267" s="1147">
        <v>756</v>
      </c>
      <c r="C267" s="2055" t="s">
        <v>1152</v>
      </c>
      <c r="D267" s="2056"/>
      <c r="E267" s="2056"/>
      <c r="F267" s="1096">
        <v>146500</v>
      </c>
      <c r="G267" s="1096">
        <v>143155</v>
      </c>
      <c r="H267" s="320">
        <f t="shared" si="10"/>
        <v>97.71672354948805</v>
      </c>
    </row>
    <row r="268" spans="1:8" ht="32.25" customHeight="1">
      <c r="A268" s="1115"/>
      <c r="B268" s="1148"/>
      <c r="C268" s="1100">
        <v>75647</v>
      </c>
      <c r="D268" s="2016" t="s">
        <v>1153</v>
      </c>
      <c r="E268" s="2017"/>
      <c r="F268" s="340">
        <v>146500</v>
      </c>
      <c r="G268" s="340">
        <v>143155</v>
      </c>
      <c r="H268" s="320">
        <f t="shared" si="10"/>
        <v>97.71672354948805</v>
      </c>
    </row>
    <row r="269" spans="1:8" ht="30" customHeight="1">
      <c r="A269" s="1115"/>
      <c r="B269" s="1102"/>
      <c r="C269" s="1114"/>
      <c r="D269" s="317">
        <v>4100</v>
      </c>
      <c r="E269" s="560" t="s">
        <v>1154</v>
      </c>
      <c r="F269" s="340">
        <v>55000</v>
      </c>
      <c r="G269" s="340">
        <v>53974</v>
      </c>
      <c r="H269" s="320">
        <f t="shared" si="10"/>
        <v>98.13454545454545</v>
      </c>
    </row>
    <row r="270" spans="1:8" ht="28.5" customHeight="1">
      <c r="A270" s="1115"/>
      <c r="B270" s="1102"/>
      <c r="C270" s="1114"/>
      <c r="D270" s="317">
        <v>4210</v>
      </c>
      <c r="E270" s="560" t="s">
        <v>888</v>
      </c>
      <c r="F270" s="340">
        <v>1500</v>
      </c>
      <c r="G270" s="340">
        <v>1024</v>
      </c>
      <c r="H270" s="1105">
        <f t="shared" si="10"/>
        <v>68.26666666666667</v>
      </c>
    </row>
    <row r="271" spans="1:8" ht="27" customHeight="1">
      <c r="A271" s="1115"/>
      <c r="B271" s="1102"/>
      <c r="C271" s="1114"/>
      <c r="D271" s="317">
        <v>4300</v>
      </c>
      <c r="E271" s="560" t="s">
        <v>889</v>
      </c>
      <c r="F271" s="340">
        <v>60000</v>
      </c>
      <c r="G271" s="340">
        <v>60000</v>
      </c>
      <c r="H271" s="320">
        <f t="shared" si="10"/>
        <v>100</v>
      </c>
    </row>
    <row r="272" spans="1:8" s="1207" customFormat="1" ht="26.25" customHeight="1">
      <c r="A272" s="1115"/>
      <c r="B272" s="1102"/>
      <c r="C272" s="1114"/>
      <c r="D272" s="344">
        <v>4430</v>
      </c>
      <c r="E272" s="326" t="s">
        <v>890</v>
      </c>
      <c r="F272" s="318">
        <v>30000</v>
      </c>
      <c r="G272" s="318">
        <v>28157</v>
      </c>
      <c r="H272" s="320">
        <f t="shared" si="10"/>
        <v>93.85666666666667</v>
      </c>
    </row>
    <row r="273" spans="1:10" s="1207" customFormat="1" ht="26.25" customHeight="1">
      <c r="A273" s="1166"/>
      <c r="B273" s="2013" t="s">
        <v>865</v>
      </c>
      <c r="C273" s="2014"/>
      <c r="D273" s="2014"/>
      <c r="E273" s="2015"/>
      <c r="F273" s="318"/>
      <c r="G273" s="318"/>
      <c r="H273" s="320"/>
      <c r="I273" s="2253"/>
      <c r="J273" s="2253"/>
    </row>
    <row r="274" spans="1:10" s="1207" customFormat="1" ht="26.25" customHeight="1">
      <c r="A274" s="1115"/>
      <c r="B274" s="2045" t="s">
        <v>935</v>
      </c>
      <c r="C274" s="2046"/>
      <c r="D274" s="2046"/>
      <c r="E274" s="2047"/>
      <c r="F274" s="359">
        <v>146500</v>
      </c>
      <c r="G274" s="359">
        <v>143155</v>
      </c>
      <c r="H274" s="352">
        <f>G274/F274*100</f>
        <v>97.71672354948805</v>
      </c>
      <c r="I274" s="2254"/>
      <c r="J274" s="2253"/>
    </row>
    <row r="275" spans="1:8" s="1207" customFormat="1" ht="26.25" customHeight="1">
      <c r="A275" s="1115"/>
      <c r="B275" s="1208"/>
      <c r="C275" s="2010" t="s">
        <v>867</v>
      </c>
      <c r="D275" s="2011"/>
      <c r="E275" s="2012"/>
      <c r="F275" s="318"/>
      <c r="G275" s="318"/>
      <c r="H275" s="320"/>
    </row>
    <row r="276" spans="1:8" s="1207" customFormat="1" ht="26.25" customHeight="1">
      <c r="A276" s="1115"/>
      <c r="B276" s="1146"/>
      <c r="C276" s="2018" t="s">
        <v>1155</v>
      </c>
      <c r="D276" s="2019"/>
      <c r="E276" s="2020"/>
      <c r="F276" s="318">
        <v>55000</v>
      </c>
      <c r="G276" s="318">
        <v>53974</v>
      </c>
      <c r="H276" s="320">
        <f aca="true" t="shared" si="11" ref="H276:H281">G276/F276*100</f>
        <v>98.13454545454545</v>
      </c>
    </row>
    <row r="277" spans="1:8" s="1207" customFormat="1" ht="26.25" customHeight="1">
      <c r="A277" s="1115"/>
      <c r="B277" s="1146"/>
      <c r="C277" s="2021" t="s">
        <v>1156</v>
      </c>
      <c r="D277" s="2022"/>
      <c r="E277" s="2023"/>
      <c r="F277" s="318">
        <v>91500</v>
      </c>
      <c r="G277" s="318">
        <v>89181</v>
      </c>
      <c r="H277" s="320">
        <f t="shared" si="11"/>
        <v>97.4655737704918</v>
      </c>
    </row>
    <row r="278" spans="1:8" s="1207" customFormat="1" ht="26.25" customHeight="1">
      <c r="A278" s="1166"/>
      <c r="B278" s="2013" t="s">
        <v>938</v>
      </c>
      <c r="C278" s="2014"/>
      <c r="D278" s="2014"/>
      <c r="E278" s="2015"/>
      <c r="F278" s="318">
        <v>146500</v>
      </c>
      <c r="G278" s="318">
        <v>143155</v>
      </c>
      <c r="H278" s="320">
        <f t="shared" si="11"/>
        <v>97.71672354948805</v>
      </c>
    </row>
    <row r="279" spans="1:8" ht="29.25" customHeight="1">
      <c r="A279" s="1093" t="s">
        <v>533</v>
      </c>
      <c r="B279" s="1147">
        <v>757</v>
      </c>
      <c r="C279" s="1209" t="s">
        <v>1157</v>
      </c>
      <c r="D279" s="1209"/>
      <c r="E279" s="1210"/>
      <c r="F279" s="1096">
        <v>300000</v>
      </c>
      <c r="G279" s="1096">
        <v>290560</v>
      </c>
      <c r="H279" s="1097">
        <f t="shared" si="11"/>
        <v>96.85333333333334</v>
      </c>
    </row>
    <row r="280" spans="1:8" ht="37.5" customHeight="1">
      <c r="A280" s="1115"/>
      <c r="B280" s="1148"/>
      <c r="C280" s="1100">
        <v>75702</v>
      </c>
      <c r="D280" s="2016" t="s">
        <v>1158</v>
      </c>
      <c r="E280" s="2054"/>
      <c r="F280" s="340">
        <v>300000</v>
      </c>
      <c r="G280" s="340">
        <v>290560</v>
      </c>
      <c r="H280" s="320">
        <f t="shared" si="11"/>
        <v>96.85333333333334</v>
      </c>
    </row>
    <row r="281" spans="1:8" ht="54.75" customHeight="1">
      <c r="A281" s="1115"/>
      <c r="B281" s="1118"/>
      <c r="C281" s="557"/>
      <c r="D281" s="344">
        <v>8070</v>
      </c>
      <c r="E281" s="326" t="s">
        <v>1159</v>
      </c>
      <c r="F281" s="340">
        <v>300000</v>
      </c>
      <c r="G281" s="340">
        <v>290560</v>
      </c>
      <c r="H281" s="320">
        <f t="shared" si="11"/>
        <v>96.85333333333334</v>
      </c>
    </row>
    <row r="282" spans="1:8" ht="23.25" customHeight="1">
      <c r="A282" s="1115"/>
      <c r="B282" s="2013" t="s">
        <v>865</v>
      </c>
      <c r="C282" s="2014"/>
      <c r="D282" s="2014"/>
      <c r="E282" s="2015"/>
      <c r="F282" s="340"/>
      <c r="G282" s="340"/>
      <c r="H282" s="320"/>
    </row>
    <row r="283" spans="1:8" ht="24" customHeight="1">
      <c r="A283" s="1115"/>
      <c r="B283" s="2013" t="s">
        <v>1160</v>
      </c>
      <c r="C283" s="2014"/>
      <c r="D283" s="2014"/>
      <c r="E283" s="2015"/>
      <c r="F283" s="340">
        <v>300000</v>
      </c>
      <c r="G283" s="340">
        <v>290560</v>
      </c>
      <c r="H283" s="320">
        <f>G283/F283*100</f>
        <v>96.85333333333334</v>
      </c>
    </row>
    <row r="284" spans="1:8" ht="21" customHeight="1">
      <c r="A284" s="1115"/>
      <c r="B284" s="1121"/>
      <c r="C284" s="2018" t="s">
        <v>867</v>
      </c>
      <c r="D284" s="2019"/>
      <c r="E284" s="2020"/>
      <c r="F284" s="340"/>
      <c r="G284" s="340"/>
      <c r="H284" s="320"/>
    </row>
    <row r="285" spans="1:8" ht="20.25" customHeight="1">
      <c r="A285" s="1115"/>
      <c r="B285" s="1121"/>
      <c r="C285" s="2021" t="s">
        <v>1161</v>
      </c>
      <c r="D285" s="2022"/>
      <c r="E285" s="2023"/>
      <c r="F285" s="340">
        <v>300000</v>
      </c>
      <c r="G285" s="340">
        <v>290560</v>
      </c>
      <c r="H285" s="320">
        <f aca="true" t="shared" si="12" ref="H285:H317">G285/F285*100</f>
        <v>96.85333333333334</v>
      </c>
    </row>
    <row r="286" spans="1:8" ht="23.25" customHeight="1">
      <c r="A286" s="1115"/>
      <c r="B286" s="2013" t="s">
        <v>938</v>
      </c>
      <c r="C286" s="2014"/>
      <c r="D286" s="2014"/>
      <c r="E286" s="2015"/>
      <c r="F286" s="340">
        <v>300000</v>
      </c>
      <c r="G286" s="340">
        <v>290560</v>
      </c>
      <c r="H286" s="320">
        <f t="shared" si="12"/>
        <v>96.85333333333334</v>
      </c>
    </row>
    <row r="287" spans="1:8" ht="27.75" customHeight="1">
      <c r="A287" s="1093" t="s">
        <v>538</v>
      </c>
      <c r="B287" s="1211">
        <v>801</v>
      </c>
      <c r="C287" s="1154" t="s">
        <v>646</v>
      </c>
      <c r="D287" s="1154"/>
      <c r="E287" s="1155"/>
      <c r="F287" s="552">
        <v>22839362</v>
      </c>
      <c r="G287" s="552">
        <v>22339627</v>
      </c>
      <c r="H287" s="1097">
        <f t="shared" si="12"/>
        <v>97.81195726920919</v>
      </c>
    </row>
    <row r="288" spans="1:8" ht="24" customHeight="1">
      <c r="A288" s="1174"/>
      <c r="B288" s="1093"/>
      <c r="C288" s="1100">
        <v>80101</v>
      </c>
      <c r="D288" s="2024" t="s">
        <v>411</v>
      </c>
      <c r="E288" s="2024"/>
      <c r="F288" s="318">
        <v>15293758</v>
      </c>
      <c r="G288" s="318">
        <v>14932379</v>
      </c>
      <c r="H288" s="320">
        <f t="shared" si="12"/>
        <v>97.63708174276069</v>
      </c>
    </row>
    <row r="289" spans="1:8" ht="30" customHeight="1">
      <c r="A289" s="1174"/>
      <c r="B289" s="1212"/>
      <c r="C289" s="557"/>
      <c r="D289" s="1165">
        <v>3020</v>
      </c>
      <c r="E289" s="560" t="s">
        <v>912</v>
      </c>
      <c r="F289" s="340">
        <v>160512</v>
      </c>
      <c r="G289" s="340">
        <v>156117</v>
      </c>
      <c r="H289" s="320">
        <f t="shared" si="12"/>
        <v>97.26188696172248</v>
      </c>
    </row>
    <row r="290" spans="1:8" ht="23.25" customHeight="1">
      <c r="A290" s="1174"/>
      <c r="B290" s="1213"/>
      <c r="C290" s="557"/>
      <c r="D290" s="1165">
        <v>3240</v>
      </c>
      <c r="E290" s="560" t="s">
        <v>1162</v>
      </c>
      <c r="F290" s="340">
        <v>15900</v>
      </c>
      <c r="G290" s="340">
        <v>15000</v>
      </c>
      <c r="H290" s="320">
        <f t="shared" si="12"/>
        <v>94.33962264150944</v>
      </c>
    </row>
    <row r="291" spans="1:8" ht="30.75" customHeight="1">
      <c r="A291" s="1174"/>
      <c r="B291" s="1213"/>
      <c r="C291" s="557"/>
      <c r="D291" s="1165">
        <v>4010</v>
      </c>
      <c r="E291" s="560" t="s">
        <v>886</v>
      </c>
      <c r="F291" s="340">
        <v>8271069</v>
      </c>
      <c r="G291" s="340">
        <v>8232538</v>
      </c>
      <c r="H291" s="320">
        <f t="shared" si="12"/>
        <v>99.53414727890674</v>
      </c>
    </row>
    <row r="292" spans="1:8" ht="32.25" customHeight="1">
      <c r="A292" s="1174"/>
      <c r="B292" s="1213"/>
      <c r="C292" s="557"/>
      <c r="D292" s="1165">
        <v>4040</v>
      </c>
      <c r="E292" s="560" t="s">
        <v>913</v>
      </c>
      <c r="F292" s="340">
        <v>606889</v>
      </c>
      <c r="G292" s="340">
        <v>606871</v>
      </c>
      <c r="H292" s="320">
        <f t="shared" si="12"/>
        <v>99.99703405400328</v>
      </c>
    </row>
    <row r="293" spans="1:8" s="156" customFormat="1" ht="28.5" customHeight="1">
      <c r="A293" s="1174"/>
      <c r="B293" s="1213"/>
      <c r="C293" s="557"/>
      <c r="D293" s="1165">
        <v>4110</v>
      </c>
      <c r="E293" s="560" t="s">
        <v>914</v>
      </c>
      <c r="F293" s="340">
        <v>1584056</v>
      </c>
      <c r="G293" s="340">
        <v>1578839</v>
      </c>
      <c r="H293" s="320">
        <f t="shared" si="12"/>
        <v>99.67065558288344</v>
      </c>
    </row>
    <row r="294" spans="1:8" s="156" customFormat="1" ht="98.25" customHeight="1">
      <c r="A294" s="1190"/>
      <c r="B294" s="1214"/>
      <c r="C294" s="324"/>
      <c r="D294" s="1165">
        <v>4118</v>
      </c>
      <c r="E294" s="560" t="s">
        <v>106</v>
      </c>
      <c r="F294" s="340">
        <v>19188</v>
      </c>
      <c r="G294" s="340">
        <v>7143</v>
      </c>
      <c r="H294" s="1179">
        <f t="shared" si="12"/>
        <v>37.22639149468418</v>
      </c>
    </row>
    <row r="295" spans="1:8" s="156" customFormat="1" ht="95.25" customHeight="1">
      <c r="A295" s="1174"/>
      <c r="B295" s="1213"/>
      <c r="C295" s="557"/>
      <c r="D295" s="1182">
        <v>4119</v>
      </c>
      <c r="E295" s="572" t="s">
        <v>107</v>
      </c>
      <c r="F295" s="325">
        <v>6397</v>
      </c>
      <c r="G295" s="325">
        <v>2382</v>
      </c>
      <c r="H295" s="1164">
        <f t="shared" si="12"/>
        <v>37.236204470845706</v>
      </c>
    </row>
    <row r="296" spans="1:8" ht="26.25" customHeight="1">
      <c r="A296" s="1174"/>
      <c r="B296" s="1213"/>
      <c r="C296" s="557"/>
      <c r="D296" s="1165">
        <v>4120</v>
      </c>
      <c r="E296" s="560" t="s">
        <v>915</v>
      </c>
      <c r="F296" s="340">
        <v>219767</v>
      </c>
      <c r="G296" s="340">
        <v>217939</v>
      </c>
      <c r="H296" s="320">
        <f t="shared" si="12"/>
        <v>99.16820996782957</v>
      </c>
    </row>
    <row r="297" spans="1:8" ht="83.25" customHeight="1">
      <c r="A297" s="1174"/>
      <c r="B297" s="1213"/>
      <c r="C297" s="557"/>
      <c r="D297" s="317">
        <v>4128</v>
      </c>
      <c r="E297" s="560" t="s">
        <v>108</v>
      </c>
      <c r="F297" s="340">
        <v>2837</v>
      </c>
      <c r="G297" s="340">
        <v>1002</v>
      </c>
      <c r="H297" s="1179">
        <f t="shared" si="12"/>
        <v>35.318998942544944</v>
      </c>
    </row>
    <row r="298" spans="1:8" ht="98.25" customHeight="1">
      <c r="A298" s="1174"/>
      <c r="B298" s="1213"/>
      <c r="C298" s="557"/>
      <c r="D298" s="1182">
        <v>4129</v>
      </c>
      <c r="E298" s="560" t="s">
        <v>1163</v>
      </c>
      <c r="F298" s="325">
        <v>945</v>
      </c>
      <c r="G298" s="325">
        <v>334</v>
      </c>
      <c r="H298" s="1164">
        <f t="shared" si="12"/>
        <v>35.34391534391534</v>
      </c>
    </row>
    <row r="299" spans="1:8" ht="26.25" customHeight="1">
      <c r="A299" s="1174"/>
      <c r="B299" s="1213"/>
      <c r="C299" s="557"/>
      <c r="D299" s="1165">
        <v>4170</v>
      </c>
      <c r="E299" s="560" t="s">
        <v>887</v>
      </c>
      <c r="F299" s="318">
        <v>5500</v>
      </c>
      <c r="G299" s="318">
        <v>5260</v>
      </c>
      <c r="H299" s="319">
        <f t="shared" si="12"/>
        <v>95.63636363636364</v>
      </c>
    </row>
    <row r="300" spans="1:8" ht="83.25" customHeight="1">
      <c r="A300" s="1174"/>
      <c r="B300" s="1213"/>
      <c r="C300" s="557"/>
      <c r="D300" s="1165">
        <v>4178</v>
      </c>
      <c r="E300" s="560" t="s">
        <v>96</v>
      </c>
      <c r="F300" s="318">
        <v>112865</v>
      </c>
      <c r="G300" s="318">
        <v>42921</v>
      </c>
      <c r="H300" s="1103">
        <f t="shared" si="12"/>
        <v>38.028618260754</v>
      </c>
    </row>
    <row r="301" spans="1:8" ht="96.75" customHeight="1">
      <c r="A301" s="1174"/>
      <c r="B301" s="1213"/>
      <c r="C301" s="557"/>
      <c r="D301" s="1165">
        <v>4179</v>
      </c>
      <c r="E301" s="560" t="s">
        <v>1120</v>
      </c>
      <c r="F301" s="318">
        <v>37628</v>
      </c>
      <c r="G301" s="318">
        <v>14311</v>
      </c>
      <c r="H301" s="1103">
        <f t="shared" si="12"/>
        <v>38.032847879238865</v>
      </c>
    </row>
    <row r="302" spans="1:8" ht="24.75" customHeight="1">
      <c r="A302" s="1174"/>
      <c r="B302" s="1213"/>
      <c r="C302" s="557"/>
      <c r="D302" s="1165">
        <v>4210</v>
      </c>
      <c r="E302" s="560" t="s">
        <v>888</v>
      </c>
      <c r="F302" s="340">
        <v>695132</v>
      </c>
      <c r="G302" s="340">
        <v>693130</v>
      </c>
      <c r="H302" s="320">
        <f t="shared" si="12"/>
        <v>99.71199714586582</v>
      </c>
    </row>
    <row r="303" spans="1:8" ht="83.25" customHeight="1">
      <c r="A303" s="1174"/>
      <c r="B303" s="1212"/>
      <c r="C303" s="557"/>
      <c r="D303" s="1182">
        <v>4218</v>
      </c>
      <c r="E303" s="572" t="s">
        <v>98</v>
      </c>
      <c r="F303" s="325">
        <v>24834</v>
      </c>
      <c r="G303" s="325">
        <v>22855</v>
      </c>
      <c r="H303" s="352">
        <f t="shared" si="12"/>
        <v>92.03108641378755</v>
      </c>
    </row>
    <row r="304" spans="1:8" ht="105.75" customHeight="1">
      <c r="A304" s="1190"/>
      <c r="B304" s="1214"/>
      <c r="C304" s="324"/>
      <c r="D304" s="1182">
        <v>4219</v>
      </c>
      <c r="E304" s="572" t="s">
        <v>99</v>
      </c>
      <c r="F304" s="325">
        <v>8280</v>
      </c>
      <c r="G304" s="325">
        <v>7620</v>
      </c>
      <c r="H304" s="352">
        <f t="shared" si="12"/>
        <v>92.02898550724638</v>
      </c>
    </row>
    <row r="305" spans="1:8" ht="27" customHeight="1">
      <c r="A305" s="1174"/>
      <c r="B305" s="1213"/>
      <c r="C305" s="557"/>
      <c r="D305" s="1182">
        <v>4220</v>
      </c>
      <c r="E305" s="572" t="s">
        <v>1164</v>
      </c>
      <c r="F305" s="325">
        <v>112791</v>
      </c>
      <c r="G305" s="325">
        <v>110741</v>
      </c>
      <c r="H305" s="352">
        <f t="shared" si="12"/>
        <v>98.18247909850963</v>
      </c>
    </row>
    <row r="306" spans="1:8" ht="29.25" customHeight="1">
      <c r="A306" s="1174"/>
      <c r="B306" s="1213"/>
      <c r="C306" s="557"/>
      <c r="D306" s="1165">
        <v>4240</v>
      </c>
      <c r="E306" s="560" t="s">
        <v>1165</v>
      </c>
      <c r="F306" s="340">
        <v>108438</v>
      </c>
      <c r="G306" s="340">
        <v>108005</v>
      </c>
      <c r="H306" s="320">
        <f t="shared" si="12"/>
        <v>99.60069348383408</v>
      </c>
    </row>
    <row r="307" spans="1:8" ht="107.25" customHeight="1">
      <c r="A307" s="1174"/>
      <c r="B307" s="1213"/>
      <c r="C307" s="557"/>
      <c r="D307" s="1165">
        <v>4248</v>
      </c>
      <c r="E307" s="560" t="s">
        <v>109</v>
      </c>
      <c r="F307" s="340">
        <v>4232</v>
      </c>
      <c r="G307" s="340">
        <v>90</v>
      </c>
      <c r="H307" s="320">
        <f t="shared" si="12"/>
        <v>2.1266540642722114</v>
      </c>
    </row>
    <row r="308" spans="1:8" ht="105" customHeight="1">
      <c r="A308" s="1174"/>
      <c r="B308" s="1213"/>
      <c r="C308" s="557"/>
      <c r="D308" s="1182">
        <v>4249</v>
      </c>
      <c r="E308" s="560" t="s">
        <v>110</v>
      </c>
      <c r="F308" s="325">
        <v>1411</v>
      </c>
      <c r="G308" s="325">
        <v>30</v>
      </c>
      <c r="H308" s="352">
        <f t="shared" si="12"/>
        <v>2.1261516654854713</v>
      </c>
    </row>
    <row r="309" spans="1:8" ht="24.75" customHeight="1">
      <c r="A309" s="557"/>
      <c r="B309" s="1212"/>
      <c r="C309" s="557"/>
      <c r="D309" s="324">
        <v>4260</v>
      </c>
      <c r="E309" s="572" t="s">
        <v>916</v>
      </c>
      <c r="F309" s="359">
        <v>410264</v>
      </c>
      <c r="G309" s="359">
        <v>403514</v>
      </c>
      <c r="H309" s="352">
        <f t="shared" si="12"/>
        <v>98.35471793771815</v>
      </c>
    </row>
    <row r="310" spans="1:8" ht="27.75" customHeight="1">
      <c r="A310" s="557"/>
      <c r="B310" s="1178"/>
      <c r="C310" s="557"/>
      <c r="D310" s="1165">
        <v>4270</v>
      </c>
      <c r="E310" s="560" t="s">
        <v>917</v>
      </c>
      <c r="F310" s="340">
        <v>763530</v>
      </c>
      <c r="G310" s="340">
        <v>760162</v>
      </c>
      <c r="H310" s="320">
        <f t="shared" si="12"/>
        <v>99.55889094076198</v>
      </c>
    </row>
    <row r="311" spans="1:8" ht="24.75" customHeight="1">
      <c r="A311" s="1174"/>
      <c r="B311" s="1174"/>
      <c r="C311" s="557"/>
      <c r="D311" s="1165">
        <v>4280</v>
      </c>
      <c r="E311" s="560" t="s">
        <v>918</v>
      </c>
      <c r="F311" s="340">
        <v>8093</v>
      </c>
      <c r="G311" s="340">
        <v>4803</v>
      </c>
      <c r="H311" s="320">
        <f t="shared" si="12"/>
        <v>59.34758433213888</v>
      </c>
    </row>
    <row r="312" spans="1:8" ht="26.25" customHeight="1">
      <c r="A312" s="1174"/>
      <c r="B312" s="1174"/>
      <c r="C312" s="557"/>
      <c r="D312" s="1165">
        <v>4300</v>
      </c>
      <c r="E312" s="560" t="s">
        <v>889</v>
      </c>
      <c r="F312" s="340">
        <v>265955</v>
      </c>
      <c r="G312" s="340">
        <v>259004</v>
      </c>
      <c r="H312" s="320">
        <f t="shared" si="12"/>
        <v>97.3863999548796</v>
      </c>
    </row>
    <row r="313" spans="1:8" ht="84" customHeight="1">
      <c r="A313" s="1174"/>
      <c r="B313" s="1174"/>
      <c r="C313" s="557"/>
      <c r="D313" s="1182">
        <v>4308</v>
      </c>
      <c r="E313" s="572" t="s">
        <v>111</v>
      </c>
      <c r="F313" s="325">
        <v>52081</v>
      </c>
      <c r="G313" s="325">
        <v>42029</v>
      </c>
      <c r="H313" s="352">
        <f t="shared" si="12"/>
        <v>80.69929532843071</v>
      </c>
    </row>
    <row r="314" spans="1:8" ht="97.5" customHeight="1">
      <c r="A314" s="1174"/>
      <c r="B314" s="1174"/>
      <c r="C314" s="557"/>
      <c r="D314" s="1165">
        <v>4309</v>
      </c>
      <c r="E314" s="572" t="s">
        <v>112</v>
      </c>
      <c r="F314" s="340">
        <v>17363</v>
      </c>
      <c r="G314" s="340">
        <v>14013</v>
      </c>
      <c r="H314" s="320">
        <f t="shared" si="12"/>
        <v>80.70609917640961</v>
      </c>
    </row>
    <row r="315" spans="1:8" ht="27.75" customHeight="1">
      <c r="A315" s="1174"/>
      <c r="B315" s="1174"/>
      <c r="C315" s="557"/>
      <c r="D315" s="1165">
        <v>4350</v>
      </c>
      <c r="E315" s="560" t="s">
        <v>919</v>
      </c>
      <c r="F315" s="340">
        <v>7530</v>
      </c>
      <c r="G315" s="340">
        <v>6604</v>
      </c>
      <c r="H315" s="320">
        <f t="shared" si="12"/>
        <v>87.70252324037185</v>
      </c>
    </row>
    <row r="316" spans="1:8" ht="37.5" customHeight="1">
      <c r="A316" s="1174"/>
      <c r="B316" s="1174"/>
      <c r="C316" s="557"/>
      <c r="D316" s="1165">
        <v>4360</v>
      </c>
      <c r="E316" s="560" t="s">
        <v>920</v>
      </c>
      <c r="F316" s="340">
        <v>20331</v>
      </c>
      <c r="G316" s="340">
        <v>18948</v>
      </c>
      <c r="H316" s="320">
        <f t="shared" si="12"/>
        <v>93.19758005016969</v>
      </c>
    </row>
    <row r="317" spans="1:8" ht="37.5" customHeight="1">
      <c r="A317" s="1174"/>
      <c r="B317" s="1174"/>
      <c r="C317" s="557"/>
      <c r="D317" s="1165">
        <v>4370</v>
      </c>
      <c r="E317" s="560" t="s">
        <v>921</v>
      </c>
      <c r="F317" s="340">
        <v>29443</v>
      </c>
      <c r="G317" s="340">
        <v>27843</v>
      </c>
      <c r="H317" s="320">
        <f t="shared" si="12"/>
        <v>94.56577115103761</v>
      </c>
    </row>
    <row r="318" spans="1:8" ht="33.75" customHeight="1">
      <c r="A318" s="1174"/>
      <c r="B318" s="1174"/>
      <c r="C318" s="557"/>
      <c r="D318" s="1165">
        <v>4390</v>
      </c>
      <c r="E318" s="560" t="s">
        <v>1166</v>
      </c>
      <c r="F318" s="340">
        <v>15500</v>
      </c>
      <c r="G318" s="340">
        <v>0</v>
      </c>
      <c r="H318" s="1186" t="s">
        <v>699</v>
      </c>
    </row>
    <row r="319" spans="1:8" ht="27.75" customHeight="1">
      <c r="A319" s="1190"/>
      <c r="B319" s="1190"/>
      <c r="C319" s="324"/>
      <c r="D319" s="1165">
        <v>4410</v>
      </c>
      <c r="E319" s="560" t="s">
        <v>923</v>
      </c>
      <c r="F319" s="340">
        <v>14679</v>
      </c>
      <c r="G319" s="340">
        <v>13913</v>
      </c>
      <c r="H319" s="320">
        <f aca="true" t="shared" si="13" ref="H319:H382">G319/F319*100</f>
        <v>94.78166087608147</v>
      </c>
    </row>
    <row r="320" spans="1:8" ht="28.5" customHeight="1">
      <c r="A320" s="1114"/>
      <c r="B320" s="1174"/>
      <c r="C320" s="1114"/>
      <c r="D320" s="324">
        <v>4430</v>
      </c>
      <c r="E320" s="572" t="s">
        <v>890</v>
      </c>
      <c r="F320" s="325">
        <v>14153</v>
      </c>
      <c r="G320" s="325">
        <v>14109</v>
      </c>
      <c r="H320" s="352">
        <f t="shared" si="13"/>
        <v>99.68911184907793</v>
      </c>
    </row>
    <row r="321" spans="1:8" ht="91.5" customHeight="1">
      <c r="A321" s="1114"/>
      <c r="B321" s="1114"/>
      <c r="C321" s="1114"/>
      <c r="D321" s="324">
        <v>4438</v>
      </c>
      <c r="E321" s="572" t="s">
        <v>103</v>
      </c>
      <c r="F321" s="325">
        <v>37</v>
      </c>
      <c r="G321" s="325">
        <v>37</v>
      </c>
      <c r="H321" s="352">
        <f t="shared" si="13"/>
        <v>100</v>
      </c>
    </row>
    <row r="322" spans="1:8" ht="95.25" customHeight="1">
      <c r="A322" s="1113"/>
      <c r="B322" s="1114"/>
      <c r="C322" s="1168"/>
      <c r="D322" s="324">
        <v>4439</v>
      </c>
      <c r="E322" s="572" t="s">
        <v>113</v>
      </c>
      <c r="F322" s="325">
        <v>13</v>
      </c>
      <c r="G322" s="325">
        <v>13</v>
      </c>
      <c r="H322" s="352">
        <f t="shared" si="13"/>
        <v>100</v>
      </c>
    </row>
    <row r="323" spans="1:8" ht="30.75" customHeight="1">
      <c r="A323" s="1113"/>
      <c r="B323" s="1114"/>
      <c r="C323" s="1168"/>
      <c r="D323" s="317">
        <v>4440</v>
      </c>
      <c r="E323" s="560" t="s">
        <v>924</v>
      </c>
      <c r="F323" s="340">
        <v>587490</v>
      </c>
      <c r="G323" s="340">
        <v>587490</v>
      </c>
      <c r="H323" s="1103">
        <f t="shared" si="13"/>
        <v>100</v>
      </c>
    </row>
    <row r="324" spans="1:8" ht="27" customHeight="1">
      <c r="A324" s="1113"/>
      <c r="B324" s="1114"/>
      <c r="C324" s="1168"/>
      <c r="D324" s="1165">
        <v>4480</v>
      </c>
      <c r="E324" s="560" t="s">
        <v>334</v>
      </c>
      <c r="F324" s="340">
        <v>1955</v>
      </c>
      <c r="G324" s="340">
        <v>1386</v>
      </c>
      <c r="H324" s="320">
        <f t="shared" si="13"/>
        <v>70.89514066496164</v>
      </c>
    </row>
    <row r="325" spans="1:8" ht="36" customHeight="1">
      <c r="A325" s="1114"/>
      <c r="B325" s="1114"/>
      <c r="C325" s="1114"/>
      <c r="D325" s="317">
        <v>4570</v>
      </c>
      <c r="E325" s="560" t="s">
        <v>945</v>
      </c>
      <c r="F325" s="340">
        <v>12984</v>
      </c>
      <c r="G325" s="340">
        <v>12984</v>
      </c>
      <c r="H325" s="320">
        <f t="shared" si="13"/>
        <v>100</v>
      </c>
    </row>
    <row r="326" spans="1:8" ht="31.5" customHeight="1">
      <c r="A326" s="1114"/>
      <c r="B326" s="1114"/>
      <c r="C326" s="1114"/>
      <c r="D326" s="317">
        <v>4590</v>
      </c>
      <c r="E326" s="560" t="s">
        <v>903</v>
      </c>
      <c r="F326" s="340">
        <v>2000</v>
      </c>
      <c r="G326" s="340">
        <v>2000</v>
      </c>
      <c r="H326" s="320">
        <f t="shared" si="13"/>
        <v>100</v>
      </c>
    </row>
    <row r="327" spans="1:8" ht="39" customHeight="1">
      <c r="A327" s="1114"/>
      <c r="B327" s="1114"/>
      <c r="C327" s="1114"/>
      <c r="D327" s="317">
        <v>4700</v>
      </c>
      <c r="E327" s="560" t="s">
        <v>925</v>
      </c>
      <c r="F327" s="340">
        <v>7640</v>
      </c>
      <c r="G327" s="340">
        <v>6199</v>
      </c>
      <c r="H327" s="320">
        <f t="shared" si="13"/>
        <v>81.13874345549739</v>
      </c>
    </row>
    <row r="328" spans="1:8" ht="38.25" customHeight="1">
      <c r="A328" s="1114"/>
      <c r="B328" s="1114"/>
      <c r="C328" s="1114"/>
      <c r="D328" s="324">
        <v>4740</v>
      </c>
      <c r="E328" s="572" t="s">
        <v>891</v>
      </c>
      <c r="F328" s="325">
        <v>14799</v>
      </c>
      <c r="G328" s="325">
        <v>14051</v>
      </c>
      <c r="H328" s="352">
        <f t="shared" si="13"/>
        <v>94.94560443273194</v>
      </c>
    </row>
    <row r="329" spans="1:8" ht="115.5" customHeight="1">
      <c r="A329" s="1114"/>
      <c r="B329" s="1114"/>
      <c r="C329" s="1114"/>
      <c r="D329" s="324">
        <v>4748</v>
      </c>
      <c r="E329" s="572" t="s">
        <v>114</v>
      </c>
      <c r="F329" s="325">
        <v>32</v>
      </c>
      <c r="G329" s="325">
        <v>32</v>
      </c>
      <c r="H329" s="1164">
        <f t="shared" si="13"/>
        <v>100</v>
      </c>
    </row>
    <row r="330" spans="1:8" ht="125.25" customHeight="1">
      <c r="A330" s="1114"/>
      <c r="B330" s="1114"/>
      <c r="C330" s="1114"/>
      <c r="D330" s="317">
        <v>4749</v>
      </c>
      <c r="E330" s="572" t="s">
        <v>115</v>
      </c>
      <c r="F330" s="340">
        <v>10</v>
      </c>
      <c r="G330" s="340">
        <v>10</v>
      </c>
      <c r="H330" s="1179">
        <f t="shared" si="13"/>
        <v>100</v>
      </c>
    </row>
    <row r="331" spans="1:8" ht="40.5" customHeight="1">
      <c r="A331" s="1110"/>
      <c r="B331" s="1110"/>
      <c r="C331" s="1110"/>
      <c r="D331" s="317">
        <v>4750</v>
      </c>
      <c r="E331" s="560" t="s">
        <v>946</v>
      </c>
      <c r="F331" s="340">
        <v>34680</v>
      </c>
      <c r="G331" s="340">
        <v>33907</v>
      </c>
      <c r="H331" s="320">
        <f t="shared" si="13"/>
        <v>97.77104959630911</v>
      </c>
    </row>
    <row r="332" spans="1:8" ht="31.5" customHeight="1">
      <c r="A332" s="1114"/>
      <c r="B332" s="1114"/>
      <c r="C332" s="1114"/>
      <c r="D332" s="1182">
        <v>6050</v>
      </c>
      <c r="E332" s="572" t="s">
        <v>1006</v>
      </c>
      <c r="F332" s="359">
        <v>895925</v>
      </c>
      <c r="G332" s="359">
        <v>767600</v>
      </c>
      <c r="H332" s="497">
        <f t="shared" si="13"/>
        <v>85.67681446549655</v>
      </c>
    </row>
    <row r="333" spans="1:8" ht="27" customHeight="1">
      <c r="A333" s="1114"/>
      <c r="B333" s="1114"/>
      <c r="C333" s="1215"/>
      <c r="D333" s="317">
        <v>6060</v>
      </c>
      <c r="E333" s="560" t="s">
        <v>1118</v>
      </c>
      <c r="F333" s="318">
        <v>118600</v>
      </c>
      <c r="G333" s="318">
        <v>118600</v>
      </c>
      <c r="H333" s="1103">
        <f t="shared" si="13"/>
        <v>100</v>
      </c>
    </row>
    <row r="334" spans="1:8" ht="33.75" customHeight="1">
      <c r="A334" s="1114"/>
      <c r="B334" s="1114"/>
      <c r="C334" s="1140">
        <v>80103</v>
      </c>
      <c r="D334" s="2052" t="s">
        <v>1007</v>
      </c>
      <c r="E334" s="2052"/>
      <c r="F334" s="340">
        <v>499049</v>
      </c>
      <c r="G334" s="340">
        <v>496085</v>
      </c>
      <c r="H334" s="320">
        <f t="shared" si="13"/>
        <v>99.4060703457977</v>
      </c>
    </row>
    <row r="335" spans="1:8" ht="39" customHeight="1">
      <c r="A335" s="557"/>
      <c r="B335" s="1114"/>
      <c r="C335" s="1115"/>
      <c r="D335" s="1194" t="s">
        <v>1008</v>
      </c>
      <c r="E335" s="1112" t="s">
        <v>912</v>
      </c>
      <c r="F335" s="340">
        <v>20491</v>
      </c>
      <c r="G335" s="340">
        <v>19971</v>
      </c>
      <c r="H335" s="320">
        <f t="shared" si="13"/>
        <v>97.46230052218047</v>
      </c>
    </row>
    <row r="336" spans="1:8" ht="33.75" customHeight="1">
      <c r="A336" s="1174"/>
      <c r="B336" s="360"/>
      <c r="C336" s="1115"/>
      <c r="D336" s="1194" t="s">
        <v>1009</v>
      </c>
      <c r="E336" s="1112" t="s">
        <v>886</v>
      </c>
      <c r="F336" s="340">
        <v>345816</v>
      </c>
      <c r="G336" s="340">
        <v>344809</v>
      </c>
      <c r="H336" s="320">
        <f t="shared" si="13"/>
        <v>99.70880468225877</v>
      </c>
    </row>
    <row r="337" spans="1:8" ht="35.25" customHeight="1">
      <c r="A337" s="1174"/>
      <c r="B337" s="360"/>
      <c r="C337" s="1115"/>
      <c r="D337" s="1194" t="s">
        <v>1010</v>
      </c>
      <c r="E337" s="1112" t="s">
        <v>913</v>
      </c>
      <c r="F337" s="340">
        <v>25375</v>
      </c>
      <c r="G337" s="340">
        <v>25346</v>
      </c>
      <c r="H337" s="320">
        <f t="shared" si="13"/>
        <v>99.88571428571429</v>
      </c>
    </row>
    <row r="338" spans="1:8" ht="27.75" customHeight="1">
      <c r="A338" s="1174"/>
      <c r="B338" s="360"/>
      <c r="C338" s="1115"/>
      <c r="D338" s="1194" t="s">
        <v>1011</v>
      </c>
      <c r="E338" s="1112" t="s">
        <v>914</v>
      </c>
      <c r="F338" s="340">
        <v>68423</v>
      </c>
      <c r="G338" s="340">
        <v>67251</v>
      </c>
      <c r="H338" s="320">
        <f t="shared" si="13"/>
        <v>98.28712567411543</v>
      </c>
    </row>
    <row r="339" spans="1:8" ht="28.5" customHeight="1">
      <c r="A339" s="1174"/>
      <c r="B339" s="360"/>
      <c r="C339" s="1115"/>
      <c r="D339" s="1194" t="s">
        <v>1012</v>
      </c>
      <c r="E339" s="1112" t="s">
        <v>915</v>
      </c>
      <c r="F339" s="340">
        <v>9708</v>
      </c>
      <c r="G339" s="340">
        <v>9472</v>
      </c>
      <c r="H339" s="320">
        <f t="shared" si="13"/>
        <v>97.56901524515862</v>
      </c>
    </row>
    <row r="340" spans="1:8" ht="30" customHeight="1">
      <c r="A340" s="1174"/>
      <c r="B340" s="360"/>
      <c r="C340" s="1166"/>
      <c r="D340" s="1194" t="s">
        <v>1013</v>
      </c>
      <c r="E340" s="1112" t="s">
        <v>924</v>
      </c>
      <c r="F340" s="340">
        <v>29236</v>
      </c>
      <c r="G340" s="340">
        <v>29236</v>
      </c>
      <c r="H340" s="1103">
        <f t="shared" si="13"/>
        <v>100</v>
      </c>
    </row>
    <row r="341" spans="1:8" ht="26.25" customHeight="1">
      <c r="A341" s="1174"/>
      <c r="B341" s="360"/>
      <c r="C341" s="1118">
        <v>80104</v>
      </c>
      <c r="D341" s="2053" t="s">
        <v>415</v>
      </c>
      <c r="E341" s="2053"/>
      <c r="F341" s="359">
        <v>2741216</v>
      </c>
      <c r="G341" s="359">
        <v>2726939</v>
      </c>
      <c r="H341" s="352">
        <f t="shared" si="13"/>
        <v>99.47917274669344</v>
      </c>
    </row>
    <row r="342" spans="1:8" ht="30.75" customHeight="1">
      <c r="A342" s="1174"/>
      <c r="B342" s="1118"/>
      <c r="C342" s="557"/>
      <c r="D342" s="1165">
        <v>3020</v>
      </c>
      <c r="E342" s="560" t="s">
        <v>912</v>
      </c>
      <c r="F342" s="340">
        <v>4494</v>
      </c>
      <c r="G342" s="340">
        <v>3665</v>
      </c>
      <c r="H342" s="320">
        <f t="shared" si="13"/>
        <v>81.55318202047174</v>
      </c>
    </row>
    <row r="343" spans="1:8" ht="28.5" customHeight="1">
      <c r="A343" s="1174"/>
      <c r="B343" s="1174"/>
      <c r="C343" s="557"/>
      <c r="D343" s="1165">
        <v>4010</v>
      </c>
      <c r="E343" s="560" t="s">
        <v>886</v>
      </c>
      <c r="F343" s="340">
        <v>1486768</v>
      </c>
      <c r="G343" s="340">
        <v>1483654</v>
      </c>
      <c r="H343" s="320">
        <f t="shared" si="13"/>
        <v>99.79055239284138</v>
      </c>
    </row>
    <row r="344" spans="1:8" ht="31.5" customHeight="1">
      <c r="A344" s="1174"/>
      <c r="B344" s="1174"/>
      <c r="C344" s="557"/>
      <c r="D344" s="1165">
        <v>4040</v>
      </c>
      <c r="E344" s="560" t="s">
        <v>913</v>
      </c>
      <c r="F344" s="340">
        <v>105182</v>
      </c>
      <c r="G344" s="340">
        <v>105116</v>
      </c>
      <c r="H344" s="320">
        <f t="shared" si="13"/>
        <v>99.93725162099979</v>
      </c>
    </row>
    <row r="345" spans="1:8" ht="30.75" customHeight="1">
      <c r="A345" s="1174"/>
      <c r="B345" s="1174"/>
      <c r="C345" s="557"/>
      <c r="D345" s="1165">
        <v>4110</v>
      </c>
      <c r="E345" s="560" t="s">
        <v>914</v>
      </c>
      <c r="F345" s="340">
        <v>243449</v>
      </c>
      <c r="G345" s="340">
        <v>242381</v>
      </c>
      <c r="H345" s="320">
        <f t="shared" si="13"/>
        <v>99.56130442104917</v>
      </c>
    </row>
    <row r="346" spans="1:8" s="156" customFormat="1" ht="23.25" customHeight="1">
      <c r="A346" s="1174"/>
      <c r="B346" s="1174"/>
      <c r="C346" s="557"/>
      <c r="D346" s="1165">
        <v>4120</v>
      </c>
      <c r="E346" s="560" t="s">
        <v>915</v>
      </c>
      <c r="F346" s="340">
        <v>37950</v>
      </c>
      <c r="G346" s="340">
        <v>37216</v>
      </c>
      <c r="H346" s="320">
        <f t="shared" si="13"/>
        <v>98.06587615283267</v>
      </c>
    </row>
    <row r="347" spans="1:8" ht="24.75" customHeight="1">
      <c r="A347" s="557"/>
      <c r="B347" s="1174"/>
      <c r="C347" s="557"/>
      <c r="D347" s="1165">
        <v>4210</v>
      </c>
      <c r="E347" s="560" t="s">
        <v>888</v>
      </c>
      <c r="F347" s="340">
        <v>119570</v>
      </c>
      <c r="G347" s="340">
        <v>119106</v>
      </c>
      <c r="H347" s="320">
        <f t="shared" si="13"/>
        <v>99.61194279501548</v>
      </c>
    </row>
    <row r="348" spans="1:8" ht="24.75" customHeight="1">
      <c r="A348" s="1114"/>
      <c r="B348" s="1174"/>
      <c r="C348" s="557"/>
      <c r="D348" s="1165">
        <v>4220</v>
      </c>
      <c r="E348" s="560" t="s">
        <v>1164</v>
      </c>
      <c r="F348" s="340">
        <v>221568</v>
      </c>
      <c r="G348" s="340">
        <v>221568</v>
      </c>
      <c r="H348" s="320">
        <f t="shared" si="13"/>
        <v>100</v>
      </c>
    </row>
    <row r="349" spans="1:8" ht="30.75" customHeight="1">
      <c r="A349" s="1114"/>
      <c r="B349" s="1114"/>
      <c r="C349" s="557"/>
      <c r="D349" s="1165">
        <v>4240</v>
      </c>
      <c r="E349" s="560" t="s">
        <v>1165</v>
      </c>
      <c r="F349" s="340">
        <v>4452</v>
      </c>
      <c r="G349" s="340">
        <v>4256</v>
      </c>
      <c r="H349" s="320">
        <f t="shared" si="13"/>
        <v>95.59748427672956</v>
      </c>
    </row>
    <row r="350" spans="1:8" ht="25.5" customHeight="1">
      <c r="A350" s="1114"/>
      <c r="B350" s="1114"/>
      <c r="C350" s="557"/>
      <c r="D350" s="1182">
        <v>4260</v>
      </c>
      <c r="E350" s="572" t="s">
        <v>916</v>
      </c>
      <c r="F350" s="325">
        <v>155820</v>
      </c>
      <c r="G350" s="325">
        <v>150929</v>
      </c>
      <c r="H350" s="352">
        <f t="shared" si="13"/>
        <v>96.86112180721345</v>
      </c>
    </row>
    <row r="351" spans="1:8" ht="24.75" customHeight="1">
      <c r="A351" s="1114"/>
      <c r="B351" s="1114"/>
      <c r="C351" s="557"/>
      <c r="D351" s="1165">
        <v>4270</v>
      </c>
      <c r="E351" s="560" t="s">
        <v>917</v>
      </c>
      <c r="F351" s="340">
        <v>173000</v>
      </c>
      <c r="G351" s="340">
        <v>172858</v>
      </c>
      <c r="H351" s="1103">
        <f t="shared" si="13"/>
        <v>99.91791907514451</v>
      </c>
    </row>
    <row r="352" spans="1:8" ht="21.75" customHeight="1">
      <c r="A352" s="1114"/>
      <c r="B352" s="1114"/>
      <c r="C352" s="557"/>
      <c r="D352" s="1165">
        <v>4280</v>
      </c>
      <c r="E352" s="560" t="s">
        <v>918</v>
      </c>
      <c r="F352" s="340">
        <v>2540</v>
      </c>
      <c r="G352" s="340">
        <v>2390</v>
      </c>
      <c r="H352" s="320">
        <f t="shared" si="13"/>
        <v>94.09448818897637</v>
      </c>
    </row>
    <row r="353" spans="1:8" ht="29.25" customHeight="1">
      <c r="A353" s="1114"/>
      <c r="B353" s="1114"/>
      <c r="C353" s="557"/>
      <c r="D353" s="1165">
        <v>4300</v>
      </c>
      <c r="E353" s="560" t="s">
        <v>889</v>
      </c>
      <c r="F353" s="340">
        <v>46620</v>
      </c>
      <c r="G353" s="340">
        <v>46093</v>
      </c>
      <c r="H353" s="320">
        <f t="shared" si="13"/>
        <v>98.86958386958386</v>
      </c>
    </row>
    <row r="354" spans="1:8" ht="27.75" customHeight="1">
      <c r="A354" s="1114"/>
      <c r="B354" s="1114"/>
      <c r="C354" s="1114"/>
      <c r="D354" s="317">
        <v>4350</v>
      </c>
      <c r="E354" s="560" t="s">
        <v>919</v>
      </c>
      <c r="F354" s="340">
        <v>1183</v>
      </c>
      <c r="G354" s="340">
        <v>904</v>
      </c>
      <c r="H354" s="320">
        <f t="shared" si="13"/>
        <v>76.41589180050718</v>
      </c>
    </row>
    <row r="355" spans="1:8" ht="42" customHeight="1">
      <c r="A355" s="1110"/>
      <c r="B355" s="1110"/>
      <c r="C355" s="1110"/>
      <c r="D355" s="317">
        <v>4360</v>
      </c>
      <c r="E355" s="560" t="s">
        <v>920</v>
      </c>
      <c r="F355" s="340">
        <v>950</v>
      </c>
      <c r="G355" s="340">
        <v>858</v>
      </c>
      <c r="H355" s="1179">
        <f t="shared" si="13"/>
        <v>90.31578947368422</v>
      </c>
    </row>
    <row r="356" spans="1:8" ht="38.25" customHeight="1">
      <c r="A356" s="1114"/>
      <c r="B356" s="1114"/>
      <c r="C356" s="1114"/>
      <c r="D356" s="324">
        <v>4370</v>
      </c>
      <c r="E356" s="572" t="s">
        <v>921</v>
      </c>
      <c r="F356" s="325">
        <v>5390</v>
      </c>
      <c r="G356" s="325">
        <v>5208</v>
      </c>
      <c r="H356" s="352">
        <f t="shared" si="13"/>
        <v>96.62337662337663</v>
      </c>
    </row>
    <row r="357" spans="1:8" ht="27.75" customHeight="1">
      <c r="A357" s="1114"/>
      <c r="B357" s="1114"/>
      <c r="C357" s="1114"/>
      <c r="D357" s="317">
        <v>4410</v>
      </c>
      <c r="E357" s="560" t="s">
        <v>923</v>
      </c>
      <c r="F357" s="340">
        <v>1100</v>
      </c>
      <c r="G357" s="340">
        <v>998</v>
      </c>
      <c r="H357" s="320">
        <f t="shared" si="13"/>
        <v>90.72727272727272</v>
      </c>
    </row>
    <row r="358" spans="1:8" ht="26.25" customHeight="1">
      <c r="A358" s="1114"/>
      <c r="B358" s="1114"/>
      <c r="C358" s="1114"/>
      <c r="D358" s="317">
        <v>4430</v>
      </c>
      <c r="E358" s="560" t="s">
        <v>890</v>
      </c>
      <c r="F358" s="318">
        <v>1450</v>
      </c>
      <c r="G358" s="318">
        <v>1295</v>
      </c>
      <c r="H358" s="320">
        <f t="shared" si="13"/>
        <v>89.3103448275862</v>
      </c>
    </row>
    <row r="359" spans="1:8" ht="27.75" customHeight="1">
      <c r="A359" s="557"/>
      <c r="B359" s="1114"/>
      <c r="C359" s="1114"/>
      <c r="D359" s="317">
        <v>4440</v>
      </c>
      <c r="E359" s="560" t="s">
        <v>924</v>
      </c>
      <c r="F359" s="340">
        <v>121780</v>
      </c>
      <c r="G359" s="340">
        <v>121780</v>
      </c>
      <c r="H359" s="320">
        <f t="shared" si="13"/>
        <v>100</v>
      </c>
    </row>
    <row r="360" spans="1:8" ht="32.25" customHeight="1">
      <c r="A360" s="1174"/>
      <c r="B360" s="557"/>
      <c r="C360" s="1114"/>
      <c r="D360" s="317">
        <v>4700</v>
      </c>
      <c r="E360" s="560" t="s">
        <v>925</v>
      </c>
      <c r="F360" s="340">
        <v>1500</v>
      </c>
      <c r="G360" s="340">
        <v>1338</v>
      </c>
      <c r="H360" s="320">
        <f t="shared" si="13"/>
        <v>89.2</v>
      </c>
    </row>
    <row r="361" spans="1:8" ht="42.75" customHeight="1">
      <c r="A361" s="1174"/>
      <c r="B361" s="557"/>
      <c r="C361" s="1114"/>
      <c r="D361" s="317">
        <v>4740</v>
      </c>
      <c r="E361" s="560" t="s">
        <v>891</v>
      </c>
      <c r="F361" s="340">
        <v>4450</v>
      </c>
      <c r="G361" s="340">
        <v>3588</v>
      </c>
      <c r="H361" s="320">
        <f t="shared" si="13"/>
        <v>80.62921348314606</v>
      </c>
    </row>
    <row r="362" spans="1:8" ht="35.25" customHeight="1">
      <c r="A362" s="1174"/>
      <c r="B362" s="557"/>
      <c r="C362" s="1110"/>
      <c r="D362" s="317">
        <v>4750</v>
      </c>
      <c r="E362" s="560" t="s">
        <v>946</v>
      </c>
      <c r="F362" s="340">
        <v>2000</v>
      </c>
      <c r="G362" s="340">
        <v>1738</v>
      </c>
      <c r="H362" s="320">
        <f t="shared" si="13"/>
        <v>86.9</v>
      </c>
    </row>
    <row r="363" spans="1:8" ht="27.75" customHeight="1">
      <c r="A363" s="1174"/>
      <c r="B363" s="557"/>
      <c r="C363" s="1100">
        <v>80110</v>
      </c>
      <c r="D363" s="2024" t="s">
        <v>1014</v>
      </c>
      <c r="E363" s="2024"/>
      <c r="F363" s="318">
        <v>3826339</v>
      </c>
      <c r="G363" s="318">
        <v>3735321</v>
      </c>
      <c r="H363" s="320">
        <f t="shared" si="13"/>
        <v>97.62127715291301</v>
      </c>
    </row>
    <row r="364" spans="1:8" ht="30.75" customHeight="1">
      <c r="A364" s="557"/>
      <c r="B364" s="557"/>
      <c r="C364" s="1102"/>
      <c r="D364" s="1165">
        <v>3020</v>
      </c>
      <c r="E364" s="560" t="s">
        <v>912</v>
      </c>
      <c r="F364" s="340">
        <v>35121</v>
      </c>
      <c r="G364" s="340">
        <v>34342</v>
      </c>
      <c r="H364" s="320">
        <f t="shared" si="13"/>
        <v>97.78195381680476</v>
      </c>
    </row>
    <row r="365" spans="1:8" ht="27.75" customHeight="1">
      <c r="A365" s="557"/>
      <c r="B365" s="557"/>
      <c r="C365" s="1102"/>
      <c r="D365" s="1182">
        <v>3240</v>
      </c>
      <c r="E365" s="572" t="s">
        <v>1162</v>
      </c>
      <c r="F365" s="325">
        <v>1100</v>
      </c>
      <c r="G365" s="325">
        <v>1100</v>
      </c>
      <c r="H365" s="352">
        <f t="shared" si="13"/>
        <v>100</v>
      </c>
    </row>
    <row r="366" spans="1:8" ht="30.75" customHeight="1">
      <c r="A366" s="1174"/>
      <c r="B366" s="1174"/>
      <c r="C366" s="1102"/>
      <c r="D366" s="1165">
        <v>4010</v>
      </c>
      <c r="E366" s="560" t="s">
        <v>886</v>
      </c>
      <c r="F366" s="340">
        <v>2195141</v>
      </c>
      <c r="G366" s="340">
        <v>2184337</v>
      </c>
      <c r="H366" s="320">
        <f t="shared" si="13"/>
        <v>99.50782204878867</v>
      </c>
    </row>
    <row r="367" spans="1:8" ht="33" customHeight="1">
      <c r="A367" s="557"/>
      <c r="B367" s="1174"/>
      <c r="C367" s="1102"/>
      <c r="D367" s="1165">
        <v>4040</v>
      </c>
      <c r="E367" s="560" t="s">
        <v>913</v>
      </c>
      <c r="F367" s="340">
        <v>159679</v>
      </c>
      <c r="G367" s="340">
        <v>159538</v>
      </c>
      <c r="H367" s="320">
        <f t="shared" si="13"/>
        <v>99.91169784379912</v>
      </c>
    </row>
    <row r="368" spans="1:8" s="156" customFormat="1" ht="27.75" customHeight="1">
      <c r="A368" s="1217"/>
      <c r="B368" s="1174"/>
      <c r="C368" s="1102"/>
      <c r="D368" s="1165">
        <v>4110</v>
      </c>
      <c r="E368" s="560" t="s">
        <v>914</v>
      </c>
      <c r="F368" s="340">
        <v>420965</v>
      </c>
      <c r="G368" s="340">
        <v>394283</v>
      </c>
      <c r="H368" s="320">
        <f t="shared" si="13"/>
        <v>93.66170584252848</v>
      </c>
    </row>
    <row r="369" spans="1:8" s="156" customFormat="1" ht="93.75" customHeight="1">
      <c r="A369" s="1217"/>
      <c r="B369" s="1174"/>
      <c r="C369" s="1102"/>
      <c r="D369" s="1165">
        <v>4118</v>
      </c>
      <c r="E369" s="560" t="s">
        <v>116</v>
      </c>
      <c r="F369" s="340">
        <v>7908</v>
      </c>
      <c r="G369" s="340">
        <v>5060</v>
      </c>
      <c r="H369" s="320">
        <f t="shared" si="13"/>
        <v>63.98583712696004</v>
      </c>
    </row>
    <row r="370" spans="1:8" s="156" customFormat="1" ht="99" customHeight="1">
      <c r="A370" s="1217"/>
      <c r="B370" s="1174"/>
      <c r="C370" s="1102"/>
      <c r="D370" s="1165">
        <v>4119</v>
      </c>
      <c r="E370" s="560" t="s">
        <v>117</v>
      </c>
      <c r="F370" s="340">
        <v>2635</v>
      </c>
      <c r="G370" s="340">
        <v>1687</v>
      </c>
      <c r="H370" s="320">
        <f t="shared" si="13"/>
        <v>64.02277039848198</v>
      </c>
    </row>
    <row r="371" spans="1:8" s="156" customFormat="1" ht="25.5" customHeight="1">
      <c r="A371" s="1218"/>
      <c r="B371" s="1190"/>
      <c r="C371" s="1104"/>
      <c r="D371" s="1182">
        <v>4120</v>
      </c>
      <c r="E371" s="572" t="s">
        <v>915</v>
      </c>
      <c r="F371" s="325">
        <v>58262</v>
      </c>
      <c r="G371" s="325">
        <v>55616</v>
      </c>
      <c r="H371" s="352">
        <f t="shared" si="13"/>
        <v>95.45844632865332</v>
      </c>
    </row>
    <row r="372" spans="1:8" s="156" customFormat="1" ht="102" customHeight="1">
      <c r="A372" s="1118"/>
      <c r="B372" s="1174"/>
      <c r="C372" s="1102"/>
      <c r="D372" s="1182">
        <v>4128</v>
      </c>
      <c r="E372" s="572" t="s">
        <v>118</v>
      </c>
      <c r="F372" s="325">
        <v>1172</v>
      </c>
      <c r="G372" s="325">
        <v>717</v>
      </c>
      <c r="H372" s="352">
        <f t="shared" si="13"/>
        <v>61.17747440273038</v>
      </c>
    </row>
    <row r="373" spans="1:8" s="156" customFormat="1" ht="95.25" customHeight="1">
      <c r="A373" s="1217"/>
      <c r="B373" s="1174"/>
      <c r="C373" s="1102"/>
      <c r="D373" s="1182">
        <v>4129</v>
      </c>
      <c r="E373" s="572" t="s">
        <v>119</v>
      </c>
      <c r="F373" s="325">
        <v>390</v>
      </c>
      <c r="G373" s="325">
        <v>239</v>
      </c>
      <c r="H373" s="352">
        <f t="shared" si="13"/>
        <v>61.282051282051285</v>
      </c>
    </row>
    <row r="374" spans="1:8" s="156" customFormat="1" ht="38.25" customHeight="1">
      <c r="A374" s="1217"/>
      <c r="B374" s="1174"/>
      <c r="C374" s="1102"/>
      <c r="D374" s="1182">
        <v>4170</v>
      </c>
      <c r="E374" s="572" t="s">
        <v>887</v>
      </c>
      <c r="F374" s="325">
        <v>2400</v>
      </c>
      <c r="G374" s="325">
        <v>2400</v>
      </c>
      <c r="H374" s="352">
        <f t="shared" si="13"/>
        <v>100</v>
      </c>
    </row>
    <row r="375" spans="1:8" s="156" customFormat="1" ht="90" customHeight="1">
      <c r="A375" s="1217"/>
      <c r="B375" s="557"/>
      <c r="C375" s="1102"/>
      <c r="D375" s="1165">
        <v>4178</v>
      </c>
      <c r="E375" s="560" t="s">
        <v>96</v>
      </c>
      <c r="F375" s="340">
        <v>48148</v>
      </c>
      <c r="G375" s="340">
        <v>32128</v>
      </c>
      <c r="H375" s="320">
        <f t="shared" si="13"/>
        <v>66.72758993104594</v>
      </c>
    </row>
    <row r="376" spans="1:8" s="156" customFormat="1" ht="95.25" customHeight="1">
      <c r="A376" s="1217"/>
      <c r="B376" s="1174"/>
      <c r="C376" s="1102"/>
      <c r="D376" s="1165">
        <v>4179</v>
      </c>
      <c r="E376" s="560" t="s">
        <v>97</v>
      </c>
      <c r="F376" s="340">
        <v>16059</v>
      </c>
      <c r="G376" s="340">
        <v>10714</v>
      </c>
      <c r="H376" s="320">
        <f t="shared" si="13"/>
        <v>66.71648296905163</v>
      </c>
    </row>
    <row r="377" spans="1:8" ht="27.75" customHeight="1">
      <c r="A377" s="1217"/>
      <c r="B377" s="1174"/>
      <c r="C377" s="1102"/>
      <c r="D377" s="1165">
        <v>4210</v>
      </c>
      <c r="E377" s="560" t="s">
        <v>888</v>
      </c>
      <c r="F377" s="340">
        <v>81640</v>
      </c>
      <c r="G377" s="340">
        <v>81625</v>
      </c>
      <c r="H377" s="320">
        <f t="shared" si="13"/>
        <v>99.98162665360117</v>
      </c>
    </row>
    <row r="378" spans="1:8" ht="98.25" customHeight="1">
      <c r="A378" s="1217"/>
      <c r="B378" s="1174"/>
      <c r="C378" s="1102"/>
      <c r="D378" s="1165">
        <v>4218</v>
      </c>
      <c r="E378" s="560" t="s">
        <v>98</v>
      </c>
      <c r="F378" s="340">
        <v>13128</v>
      </c>
      <c r="G378" s="340">
        <v>12185</v>
      </c>
      <c r="H378" s="320">
        <f t="shared" si="13"/>
        <v>92.81687995124925</v>
      </c>
    </row>
    <row r="379" spans="1:8" ht="103.5" customHeight="1">
      <c r="A379" s="1217"/>
      <c r="B379" s="1174"/>
      <c r="C379" s="1102"/>
      <c r="D379" s="1165">
        <v>4219</v>
      </c>
      <c r="E379" s="560" t="s">
        <v>99</v>
      </c>
      <c r="F379" s="340">
        <v>4377</v>
      </c>
      <c r="G379" s="340">
        <v>4063</v>
      </c>
      <c r="H379" s="320">
        <f t="shared" si="13"/>
        <v>92.82613662325794</v>
      </c>
    </row>
    <row r="380" spans="1:8" ht="27" customHeight="1">
      <c r="A380" s="1217"/>
      <c r="B380" s="1174"/>
      <c r="C380" s="1102"/>
      <c r="D380" s="1165">
        <v>4220</v>
      </c>
      <c r="E380" s="560" t="s">
        <v>1164</v>
      </c>
      <c r="F380" s="340">
        <v>14050</v>
      </c>
      <c r="G380" s="340">
        <v>10895</v>
      </c>
      <c r="H380" s="320">
        <f t="shared" si="13"/>
        <v>77.54448398576513</v>
      </c>
    </row>
    <row r="381" spans="1:8" ht="29.25" customHeight="1">
      <c r="A381" s="1218"/>
      <c r="B381" s="1190"/>
      <c r="C381" s="324"/>
      <c r="D381" s="1165">
        <v>4240</v>
      </c>
      <c r="E381" s="560" t="s">
        <v>1165</v>
      </c>
      <c r="F381" s="340">
        <v>11564</v>
      </c>
      <c r="G381" s="340">
        <v>11563</v>
      </c>
      <c r="H381" s="320">
        <f t="shared" si="13"/>
        <v>99.99135247319266</v>
      </c>
    </row>
    <row r="382" spans="1:8" ht="106.5" customHeight="1">
      <c r="A382" s="1217"/>
      <c r="B382" s="1174"/>
      <c r="C382" s="557"/>
      <c r="D382" s="1182">
        <v>4248</v>
      </c>
      <c r="E382" s="572" t="s">
        <v>109</v>
      </c>
      <c r="F382" s="325">
        <v>1462</v>
      </c>
      <c r="G382" s="325">
        <v>451</v>
      </c>
      <c r="H382" s="1164">
        <f t="shared" si="13"/>
        <v>30.848153214774282</v>
      </c>
    </row>
    <row r="383" spans="1:8" ht="111.75" customHeight="1">
      <c r="A383" s="1217"/>
      <c r="B383" s="1174"/>
      <c r="C383" s="557"/>
      <c r="D383" s="1165">
        <v>4249</v>
      </c>
      <c r="E383" s="560" t="s">
        <v>110</v>
      </c>
      <c r="F383" s="340">
        <v>487</v>
      </c>
      <c r="G383" s="340">
        <v>151</v>
      </c>
      <c r="H383" s="1179">
        <f aca="true" t="shared" si="14" ref="H383:H414">G383/F383*100</f>
        <v>31.006160164271044</v>
      </c>
    </row>
    <row r="384" spans="1:8" ht="28.5" customHeight="1">
      <c r="A384" s="1217"/>
      <c r="B384" s="1174"/>
      <c r="C384" s="557"/>
      <c r="D384" s="1165">
        <v>4260</v>
      </c>
      <c r="E384" s="560" t="s">
        <v>916</v>
      </c>
      <c r="F384" s="340">
        <v>127580</v>
      </c>
      <c r="G384" s="340">
        <v>127580</v>
      </c>
      <c r="H384" s="320">
        <f t="shared" si="14"/>
        <v>100</v>
      </c>
    </row>
    <row r="385" spans="1:8" ht="26.25" customHeight="1">
      <c r="A385" s="1217"/>
      <c r="B385" s="1174"/>
      <c r="C385" s="557"/>
      <c r="D385" s="1165">
        <v>4270</v>
      </c>
      <c r="E385" s="560" t="s">
        <v>917</v>
      </c>
      <c r="F385" s="340">
        <v>290750</v>
      </c>
      <c r="G385" s="340">
        <v>290720</v>
      </c>
      <c r="H385" s="1105">
        <f t="shared" si="14"/>
        <v>99.9896818572657</v>
      </c>
    </row>
    <row r="386" spans="1:8" ht="24" customHeight="1">
      <c r="A386" s="1217"/>
      <c r="B386" s="1174"/>
      <c r="C386" s="557"/>
      <c r="D386" s="1182">
        <v>4280</v>
      </c>
      <c r="E386" s="572" t="s">
        <v>918</v>
      </c>
      <c r="F386" s="325">
        <v>1815</v>
      </c>
      <c r="G386" s="325">
        <v>1164</v>
      </c>
      <c r="H386" s="352">
        <f t="shared" si="14"/>
        <v>64.13223140495867</v>
      </c>
    </row>
    <row r="387" spans="1:8" ht="24" customHeight="1">
      <c r="A387" s="1217"/>
      <c r="B387" s="1174"/>
      <c r="C387" s="557"/>
      <c r="D387" s="1182">
        <v>4300</v>
      </c>
      <c r="E387" s="572" t="s">
        <v>889</v>
      </c>
      <c r="F387" s="325">
        <v>42232</v>
      </c>
      <c r="G387" s="325">
        <v>42172</v>
      </c>
      <c r="H387" s="352">
        <f t="shared" si="14"/>
        <v>99.85792763781019</v>
      </c>
    </row>
    <row r="388" spans="1:8" ht="91.5" customHeight="1">
      <c r="A388" s="1217"/>
      <c r="B388" s="1174"/>
      <c r="C388" s="557"/>
      <c r="D388" s="1165">
        <v>4308</v>
      </c>
      <c r="E388" s="560" t="s">
        <v>101</v>
      </c>
      <c r="F388" s="340">
        <v>44547</v>
      </c>
      <c r="G388" s="340">
        <v>31883</v>
      </c>
      <c r="H388" s="320">
        <f t="shared" si="14"/>
        <v>71.57159853637731</v>
      </c>
    </row>
    <row r="389" spans="1:8" ht="94.5" customHeight="1">
      <c r="A389" s="1217"/>
      <c r="B389" s="1174"/>
      <c r="C389" s="557"/>
      <c r="D389" s="1165">
        <v>4309</v>
      </c>
      <c r="E389" s="560" t="s">
        <v>102</v>
      </c>
      <c r="F389" s="340">
        <v>14852</v>
      </c>
      <c r="G389" s="340">
        <v>10630</v>
      </c>
      <c r="H389" s="320">
        <f t="shared" si="14"/>
        <v>71.57285214112578</v>
      </c>
    </row>
    <row r="390" spans="1:8" ht="30.75" customHeight="1">
      <c r="A390" s="1217"/>
      <c r="B390" s="1174"/>
      <c r="C390" s="557"/>
      <c r="D390" s="1165">
        <v>4350</v>
      </c>
      <c r="E390" s="560" t="s">
        <v>919</v>
      </c>
      <c r="F390" s="340">
        <v>1972</v>
      </c>
      <c r="G390" s="340">
        <v>1926</v>
      </c>
      <c r="H390" s="320">
        <f t="shared" si="14"/>
        <v>97.66734279918865</v>
      </c>
    </row>
    <row r="391" spans="1:8" ht="36" customHeight="1">
      <c r="A391" s="1217"/>
      <c r="B391" s="1174"/>
      <c r="C391" s="557"/>
      <c r="D391" s="1165">
        <v>4360</v>
      </c>
      <c r="E391" s="560" t="s">
        <v>920</v>
      </c>
      <c r="F391" s="340">
        <v>2314</v>
      </c>
      <c r="G391" s="340">
        <v>2314</v>
      </c>
      <c r="H391" s="320">
        <f t="shared" si="14"/>
        <v>100</v>
      </c>
    </row>
    <row r="392" spans="1:8" ht="109.5" customHeight="1">
      <c r="A392" s="1218"/>
      <c r="B392" s="1190"/>
      <c r="C392" s="324"/>
      <c r="D392" s="1182">
        <v>4368</v>
      </c>
      <c r="E392" s="572" t="s">
        <v>120</v>
      </c>
      <c r="F392" s="325">
        <v>180</v>
      </c>
      <c r="G392" s="325">
        <v>119</v>
      </c>
      <c r="H392" s="1164">
        <f t="shared" si="14"/>
        <v>66.11111111111111</v>
      </c>
    </row>
    <row r="393" spans="1:8" ht="115.5" customHeight="1">
      <c r="A393" s="1217"/>
      <c r="B393" s="557"/>
      <c r="C393" s="1178"/>
      <c r="D393" s="1182">
        <v>4369</v>
      </c>
      <c r="E393" s="572" t="s">
        <v>121</v>
      </c>
      <c r="F393" s="325">
        <v>60</v>
      </c>
      <c r="G393" s="325">
        <v>40</v>
      </c>
      <c r="H393" s="1164">
        <f t="shared" si="14"/>
        <v>66.66666666666666</v>
      </c>
    </row>
    <row r="394" spans="1:8" ht="39" customHeight="1">
      <c r="A394" s="1113"/>
      <c r="B394" s="557"/>
      <c r="C394" s="1168"/>
      <c r="D394" s="1165">
        <v>4370</v>
      </c>
      <c r="E394" s="560" t="s">
        <v>921</v>
      </c>
      <c r="F394" s="340">
        <v>10275</v>
      </c>
      <c r="G394" s="340">
        <v>9876</v>
      </c>
      <c r="H394" s="320">
        <f t="shared" si="14"/>
        <v>96.11678832116787</v>
      </c>
    </row>
    <row r="395" spans="1:8" ht="24.75" customHeight="1">
      <c r="A395" s="1114"/>
      <c r="B395" s="1114"/>
      <c r="C395" s="1114"/>
      <c r="D395" s="1165">
        <v>4410</v>
      </c>
      <c r="E395" s="560" t="s">
        <v>923</v>
      </c>
      <c r="F395" s="340">
        <v>4758</v>
      </c>
      <c r="G395" s="340">
        <v>4651</v>
      </c>
      <c r="H395" s="320">
        <f t="shared" si="14"/>
        <v>97.75115594787725</v>
      </c>
    </row>
    <row r="396" spans="1:8" ht="30" customHeight="1">
      <c r="A396" s="1114"/>
      <c r="B396" s="1114"/>
      <c r="C396" s="1114"/>
      <c r="D396" s="1189">
        <v>4430</v>
      </c>
      <c r="E396" s="1112" t="s">
        <v>890</v>
      </c>
      <c r="F396" s="340">
        <v>2623</v>
      </c>
      <c r="G396" s="340">
        <v>2623</v>
      </c>
      <c r="H396" s="1103">
        <f t="shared" si="14"/>
        <v>100</v>
      </c>
    </row>
    <row r="397" spans="1:8" ht="94.5" customHeight="1">
      <c r="A397" s="1114"/>
      <c r="B397" s="1114"/>
      <c r="C397" s="1114"/>
      <c r="D397" s="1189">
        <v>4438</v>
      </c>
      <c r="E397" s="560" t="s">
        <v>122</v>
      </c>
      <c r="F397" s="340">
        <v>150</v>
      </c>
      <c r="G397" s="340">
        <v>47</v>
      </c>
      <c r="H397" s="1105">
        <f t="shared" si="14"/>
        <v>31.333333333333336</v>
      </c>
    </row>
    <row r="398" spans="1:8" ht="100.5" customHeight="1">
      <c r="A398" s="1114"/>
      <c r="B398" s="1114"/>
      <c r="C398" s="1114"/>
      <c r="D398" s="1189">
        <v>4439</v>
      </c>
      <c r="E398" s="560" t="s">
        <v>123</v>
      </c>
      <c r="F398" s="340">
        <v>50</v>
      </c>
      <c r="G398" s="340">
        <v>16</v>
      </c>
      <c r="H398" s="1105">
        <f t="shared" si="14"/>
        <v>32</v>
      </c>
    </row>
    <row r="399" spans="1:8" ht="33.75" customHeight="1">
      <c r="A399" s="1114"/>
      <c r="B399" s="1114"/>
      <c r="C399" s="1114"/>
      <c r="D399" s="1189">
        <v>4440</v>
      </c>
      <c r="E399" s="1112" t="s">
        <v>924</v>
      </c>
      <c r="F399" s="340">
        <v>161675</v>
      </c>
      <c r="G399" s="340">
        <v>161675</v>
      </c>
      <c r="H399" s="1103">
        <f t="shared" si="14"/>
        <v>100</v>
      </c>
    </row>
    <row r="400" spans="1:8" ht="27" customHeight="1">
      <c r="A400" s="1114"/>
      <c r="B400" s="1114"/>
      <c r="C400" s="1114"/>
      <c r="D400" s="1189">
        <v>4480</v>
      </c>
      <c r="E400" s="1112" t="s">
        <v>334</v>
      </c>
      <c r="F400" s="340">
        <v>163</v>
      </c>
      <c r="G400" s="340">
        <v>152</v>
      </c>
      <c r="H400" s="1103">
        <f t="shared" si="14"/>
        <v>93.25153374233128</v>
      </c>
    </row>
    <row r="401" spans="1:8" ht="37.5" customHeight="1">
      <c r="A401" s="1114"/>
      <c r="B401" s="1114"/>
      <c r="C401" s="1114"/>
      <c r="D401" s="1165">
        <v>4700</v>
      </c>
      <c r="E401" s="560" t="s">
        <v>925</v>
      </c>
      <c r="F401" s="340">
        <v>2315</v>
      </c>
      <c r="G401" s="340">
        <v>2315</v>
      </c>
      <c r="H401" s="320">
        <f t="shared" si="14"/>
        <v>100</v>
      </c>
    </row>
    <row r="402" spans="1:8" ht="39.75" customHeight="1">
      <c r="A402" s="1114"/>
      <c r="B402" s="1114"/>
      <c r="C402" s="1114"/>
      <c r="D402" s="1165">
        <v>4740</v>
      </c>
      <c r="E402" s="560" t="s">
        <v>891</v>
      </c>
      <c r="F402" s="340">
        <v>2676</v>
      </c>
      <c r="G402" s="340">
        <v>2666</v>
      </c>
      <c r="H402" s="320">
        <f t="shared" si="14"/>
        <v>99.62630792227205</v>
      </c>
    </row>
    <row r="403" spans="1:8" ht="36.75" customHeight="1">
      <c r="A403" s="1114"/>
      <c r="B403" s="1114"/>
      <c r="C403" s="1114"/>
      <c r="D403" s="1182">
        <v>4750</v>
      </c>
      <c r="E403" s="572" t="s">
        <v>946</v>
      </c>
      <c r="F403" s="325">
        <v>7451</v>
      </c>
      <c r="G403" s="325">
        <v>7446</v>
      </c>
      <c r="H403" s="352">
        <f t="shared" si="14"/>
        <v>99.93289491343444</v>
      </c>
    </row>
    <row r="404" spans="1:8" ht="36.75" customHeight="1">
      <c r="A404" s="1114"/>
      <c r="B404" s="1114"/>
      <c r="C404" s="1108"/>
      <c r="D404" s="324">
        <v>6060</v>
      </c>
      <c r="E404" s="572" t="s">
        <v>1118</v>
      </c>
      <c r="F404" s="1145">
        <v>32213</v>
      </c>
      <c r="G404" s="1145">
        <v>32212</v>
      </c>
      <c r="H404" s="497">
        <f t="shared" si="14"/>
        <v>99.99689566324155</v>
      </c>
    </row>
    <row r="405" spans="1:8" ht="30.75" customHeight="1">
      <c r="A405" s="1114"/>
      <c r="B405" s="360"/>
      <c r="C405" s="1100">
        <v>80113</v>
      </c>
      <c r="D405" s="1106" t="s">
        <v>1015</v>
      </c>
      <c r="E405" s="1101"/>
      <c r="F405" s="340">
        <v>210000</v>
      </c>
      <c r="G405" s="340">
        <v>197350</v>
      </c>
      <c r="H405" s="320">
        <f t="shared" si="14"/>
        <v>93.97619047619048</v>
      </c>
    </row>
    <row r="406" spans="1:8" ht="25.5" customHeight="1">
      <c r="A406" s="1114"/>
      <c r="B406" s="360"/>
      <c r="C406" s="324"/>
      <c r="D406" s="317">
        <v>4300</v>
      </c>
      <c r="E406" s="560" t="s">
        <v>889</v>
      </c>
      <c r="F406" s="340">
        <v>210000</v>
      </c>
      <c r="G406" s="340">
        <v>197350</v>
      </c>
      <c r="H406" s="320">
        <f t="shared" si="14"/>
        <v>93.97619047619048</v>
      </c>
    </row>
    <row r="407" spans="1:8" ht="28.5" customHeight="1">
      <c r="A407" s="1110"/>
      <c r="B407" s="1108"/>
      <c r="C407" s="1119">
        <v>80146</v>
      </c>
      <c r="D407" s="2016" t="s">
        <v>1016</v>
      </c>
      <c r="E407" s="2051"/>
      <c r="F407" s="318">
        <v>71992</v>
      </c>
      <c r="G407" s="318">
        <v>56493</v>
      </c>
      <c r="H407" s="320">
        <f t="shared" si="14"/>
        <v>78.47121902433604</v>
      </c>
    </row>
    <row r="408" spans="1:8" ht="28.5" customHeight="1">
      <c r="A408" s="1114"/>
      <c r="B408" s="360"/>
      <c r="C408" s="1118"/>
      <c r="D408" s="1219">
        <v>4410</v>
      </c>
      <c r="E408" s="1193" t="s">
        <v>923</v>
      </c>
      <c r="F408" s="359">
        <v>4611</v>
      </c>
      <c r="G408" s="359">
        <v>3677</v>
      </c>
      <c r="H408" s="352">
        <f t="shared" si="14"/>
        <v>79.74409021904142</v>
      </c>
    </row>
    <row r="409" spans="1:8" ht="42.75" customHeight="1">
      <c r="A409" s="1114"/>
      <c r="B409" s="360"/>
      <c r="C409" s="1118"/>
      <c r="D409" s="1149">
        <v>4700</v>
      </c>
      <c r="E409" s="1112" t="s">
        <v>925</v>
      </c>
      <c r="F409" s="318">
        <v>65345</v>
      </c>
      <c r="G409" s="318">
        <v>50781</v>
      </c>
      <c r="H409" s="320">
        <f t="shared" si="14"/>
        <v>77.71214323972761</v>
      </c>
    </row>
    <row r="410" spans="1:8" ht="48.75" customHeight="1">
      <c r="A410" s="1114"/>
      <c r="B410" s="360"/>
      <c r="C410" s="1118"/>
      <c r="D410" s="1149">
        <v>4740</v>
      </c>
      <c r="E410" s="1112" t="s">
        <v>891</v>
      </c>
      <c r="F410" s="318">
        <v>1261</v>
      </c>
      <c r="G410" s="318">
        <v>1261</v>
      </c>
      <c r="H410" s="320">
        <f t="shared" si="14"/>
        <v>100</v>
      </c>
    </row>
    <row r="411" spans="1:8" ht="46.5" customHeight="1">
      <c r="A411" s="1114"/>
      <c r="B411" s="360"/>
      <c r="C411" s="1118"/>
      <c r="D411" s="1149">
        <v>4750</v>
      </c>
      <c r="E411" s="1112" t="s">
        <v>1017</v>
      </c>
      <c r="F411" s="318">
        <v>775</v>
      </c>
      <c r="G411" s="318">
        <v>774</v>
      </c>
      <c r="H411" s="320">
        <f t="shared" si="14"/>
        <v>99.87096774193547</v>
      </c>
    </row>
    <row r="412" spans="1:8" ht="27.75" customHeight="1">
      <c r="A412" s="1115"/>
      <c r="B412" s="360"/>
      <c r="C412" s="392">
        <v>80195</v>
      </c>
      <c r="D412" s="2051" t="s">
        <v>658</v>
      </c>
      <c r="E412" s="2051"/>
      <c r="F412" s="318">
        <v>197008</v>
      </c>
      <c r="G412" s="318">
        <v>195060</v>
      </c>
      <c r="H412" s="320">
        <f t="shared" si="14"/>
        <v>99.01120766669374</v>
      </c>
    </row>
    <row r="413" spans="1:8" s="156" customFormat="1" ht="27.75" customHeight="1">
      <c r="A413" s="1115"/>
      <c r="B413" s="557"/>
      <c r="C413" s="398"/>
      <c r="D413" s="1220">
        <v>4170</v>
      </c>
      <c r="E413" s="1112" t="s">
        <v>887</v>
      </c>
      <c r="F413" s="318">
        <v>540</v>
      </c>
      <c r="G413" s="318">
        <v>220</v>
      </c>
      <c r="H413" s="1105">
        <f t="shared" si="14"/>
        <v>40.74074074074074</v>
      </c>
    </row>
    <row r="414" spans="1:8" ht="27.75" customHeight="1">
      <c r="A414" s="1115"/>
      <c r="B414" s="557"/>
      <c r="C414" s="398"/>
      <c r="D414" s="1221">
        <v>4210</v>
      </c>
      <c r="E414" s="1193" t="s">
        <v>888</v>
      </c>
      <c r="F414" s="359">
        <v>1700</v>
      </c>
      <c r="G414" s="359">
        <v>882</v>
      </c>
      <c r="H414" s="497">
        <f t="shared" si="14"/>
        <v>51.88235294117647</v>
      </c>
    </row>
    <row r="415" spans="1:8" ht="27.75" customHeight="1">
      <c r="A415" s="1115"/>
      <c r="B415" s="557"/>
      <c r="C415" s="398"/>
      <c r="D415" s="1221">
        <v>4240</v>
      </c>
      <c r="E415" s="1193" t="s">
        <v>1165</v>
      </c>
      <c r="F415" s="359">
        <v>1000</v>
      </c>
      <c r="G415" s="359">
        <v>1000</v>
      </c>
      <c r="H415" s="497">
        <f>G415/F415*100</f>
        <v>100</v>
      </c>
    </row>
    <row r="416" spans="1:8" s="156" customFormat="1" ht="25.5" customHeight="1">
      <c r="A416" s="1115"/>
      <c r="B416" s="557"/>
      <c r="C416" s="398"/>
      <c r="D416" s="1222" t="s">
        <v>1127</v>
      </c>
      <c r="E416" s="1198" t="s">
        <v>889</v>
      </c>
      <c r="F416" s="318">
        <v>193768</v>
      </c>
      <c r="G416" s="318">
        <v>192958</v>
      </c>
      <c r="H416" s="1105">
        <f>G416/F416*100</f>
        <v>99.58197431980513</v>
      </c>
    </row>
    <row r="417" spans="1:8" s="156" customFormat="1" ht="25.5" customHeight="1">
      <c r="A417" s="1115"/>
      <c r="B417" s="2013" t="s">
        <v>865</v>
      </c>
      <c r="C417" s="2014"/>
      <c r="D417" s="2014"/>
      <c r="E417" s="2015"/>
      <c r="F417" s="318"/>
      <c r="G417" s="318"/>
      <c r="H417" s="1105"/>
    </row>
    <row r="418" spans="1:8" s="156" customFormat="1" ht="25.5" customHeight="1">
      <c r="A418" s="1115"/>
      <c r="B418" s="2013" t="s">
        <v>124</v>
      </c>
      <c r="C418" s="2014"/>
      <c r="D418" s="2014"/>
      <c r="E418" s="2015"/>
      <c r="F418" s="318">
        <v>21792624</v>
      </c>
      <c r="G418" s="318">
        <v>21421215</v>
      </c>
      <c r="H418" s="1105">
        <f>G418/F418*100</f>
        <v>98.2957123474438</v>
      </c>
    </row>
    <row r="419" spans="1:8" s="156" customFormat="1" ht="25.5" customHeight="1">
      <c r="A419" s="1115"/>
      <c r="B419" s="1121"/>
      <c r="C419" s="2045" t="s">
        <v>867</v>
      </c>
      <c r="D419" s="2046"/>
      <c r="E419" s="2047"/>
      <c r="F419" s="318"/>
      <c r="G419" s="318"/>
      <c r="H419" s="1105"/>
    </row>
    <row r="420" spans="1:8" s="156" customFormat="1" ht="25.5" customHeight="1">
      <c r="A420" s="1115"/>
      <c r="B420" s="1121"/>
      <c r="C420" s="2010" t="s">
        <v>1018</v>
      </c>
      <c r="D420" s="2011"/>
      <c r="E420" s="2012"/>
      <c r="F420" s="318">
        <v>13419059</v>
      </c>
      <c r="G420" s="318">
        <v>13250163</v>
      </c>
      <c r="H420" s="1105">
        <f aca="true" t="shared" si="15" ref="H420:H429">G420/F420*100</f>
        <v>98.74137225270417</v>
      </c>
    </row>
    <row r="421" spans="1:8" s="156" customFormat="1" ht="25.5" customHeight="1">
      <c r="A421" s="1115"/>
      <c r="B421" s="1121"/>
      <c r="C421" s="2048" t="s">
        <v>1019</v>
      </c>
      <c r="D421" s="2049"/>
      <c r="E421" s="2050"/>
      <c r="F421" s="318">
        <v>2684052</v>
      </c>
      <c r="G421" s="318">
        <v>2621561</v>
      </c>
      <c r="H421" s="1105">
        <f t="shared" si="15"/>
        <v>97.67176641883242</v>
      </c>
    </row>
    <row r="422" spans="1:8" s="156" customFormat="1" ht="25.5" customHeight="1">
      <c r="A422" s="1115"/>
      <c r="B422" s="1121"/>
      <c r="C422" s="2010" t="s">
        <v>931</v>
      </c>
      <c r="D422" s="2011"/>
      <c r="E422" s="2012"/>
      <c r="F422" s="318">
        <v>1227280</v>
      </c>
      <c r="G422" s="318">
        <v>1223740</v>
      </c>
      <c r="H422" s="1105">
        <f t="shared" si="15"/>
        <v>99.71155726484584</v>
      </c>
    </row>
    <row r="423" spans="1:8" s="156" customFormat="1" ht="25.5" customHeight="1">
      <c r="A423" s="1115"/>
      <c r="B423" s="1121"/>
      <c r="C423" s="2042" t="s">
        <v>95</v>
      </c>
      <c r="D423" s="2043"/>
      <c r="E423" s="2044"/>
      <c r="F423" s="318">
        <v>4462233</v>
      </c>
      <c r="G423" s="318">
        <v>4325751</v>
      </c>
      <c r="H423" s="1105">
        <f t="shared" si="15"/>
        <v>96.94139682979352</v>
      </c>
    </row>
    <row r="424" spans="1:8" s="156" customFormat="1" ht="25.5" customHeight="1">
      <c r="A424" s="1115"/>
      <c r="B424" s="2013" t="s">
        <v>1020</v>
      </c>
      <c r="C424" s="2014"/>
      <c r="D424" s="2014"/>
      <c r="E424" s="2015"/>
      <c r="F424" s="318">
        <v>1046738</v>
      </c>
      <c r="G424" s="318">
        <v>918412</v>
      </c>
      <c r="H424" s="1105">
        <f t="shared" si="15"/>
        <v>87.74038966771055</v>
      </c>
    </row>
    <row r="425" spans="1:8" s="156" customFormat="1" ht="25.5" customHeight="1">
      <c r="A425" s="1115"/>
      <c r="B425" s="2013" t="s">
        <v>874</v>
      </c>
      <c r="C425" s="2014"/>
      <c r="D425" s="2014"/>
      <c r="E425" s="2015"/>
      <c r="F425" s="318">
        <v>22839362</v>
      </c>
      <c r="G425" s="318">
        <v>22339627</v>
      </c>
      <c r="H425" s="1105">
        <f t="shared" si="15"/>
        <v>97.81195726920919</v>
      </c>
    </row>
    <row r="426" spans="1:8" ht="28.5" customHeight="1">
      <c r="A426" s="1093" t="s">
        <v>542</v>
      </c>
      <c r="B426" s="1147">
        <v>851</v>
      </c>
      <c r="C426" s="1154" t="s">
        <v>697</v>
      </c>
      <c r="D426" s="1154"/>
      <c r="E426" s="1155"/>
      <c r="F426" s="552">
        <v>430000</v>
      </c>
      <c r="G426" s="552">
        <v>425660</v>
      </c>
      <c r="H426" s="1097">
        <f t="shared" si="15"/>
        <v>98.9906976744186</v>
      </c>
    </row>
    <row r="427" spans="1:8" ht="28.5" customHeight="1">
      <c r="A427" s="1126"/>
      <c r="B427" s="1148"/>
      <c r="C427" s="1175">
        <v>85111</v>
      </c>
      <c r="D427" s="2013" t="s">
        <v>1021</v>
      </c>
      <c r="E427" s="2015"/>
      <c r="F427" s="318">
        <v>50000</v>
      </c>
      <c r="G427" s="318">
        <v>50000</v>
      </c>
      <c r="H427" s="1171">
        <f t="shared" si="15"/>
        <v>100</v>
      </c>
    </row>
    <row r="428" spans="1:8" ht="88.5" customHeight="1">
      <c r="A428" s="1126"/>
      <c r="B428" s="1148"/>
      <c r="C428" s="1223"/>
      <c r="D428" s="1144">
        <v>6300</v>
      </c>
      <c r="E428" s="1177" t="s">
        <v>898</v>
      </c>
      <c r="F428" s="318">
        <v>50000</v>
      </c>
      <c r="G428" s="318">
        <v>50000</v>
      </c>
      <c r="H428" s="1171">
        <f t="shared" si="15"/>
        <v>100</v>
      </c>
    </row>
    <row r="429" spans="1:8" ht="23.25" customHeight="1">
      <c r="A429" s="557"/>
      <c r="B429" s="1126"/>
      <c r="C429" s="344">
        <v>85153</v>
      </c>
      <c r="D429" s="2041" t="s">
        <v>1022</v>
      </c>
      <c r="E429" s="2041"/>
      <c r="F429" s="1145">
        <v>19500</v>
      </c>
      <c r="G429" s="1145">
        <v>18538</v>
      </c>
      <c r="H429" s="352">
        <f t="shared" si="15"/>
        <v>95.06666666666666</v>
      </c>
    </row>
    <row r="430" spans="1:8" ht="22.5" customHeight="1">
      <c r="A430" s="324"/>
      <c r="B430" s="1224"/>
      <c r="C430" s="1182"/>
      <c r="D430" s="317">
        <v>4120</v>
      </c>
      <c r="E430" s="560" t="s">
        <v>915</v>
      </c>
      <c r="F430" s="1141">
        <v>300</v>
      </c>
      <c r="G430" s="1141">
        <v>0</v>
      </c>
      <c r="H430" s="1186" t="s">
        <v>699</v>
      </c>
    </row>
    <row r="431" spans="1:8" ht="27" customHeight="1">
      <c r="A431" s="557"/>
      <c r="B431" s="1225"/>
      <c r="C431" s="1178"/>
      <c r="D431" s="324">
        <v>4170</v>
      </c>
      <c r="E431" s="572" t="s">
        <v>887</v>
      </c>
      <c r="F431" s="1145">
        <v>4800</v>
      </c>
      <c r="G431" s="1145">
        <v>4690</v>
      </c>
      <c r="H431" s="497">
        <f>G431/F431*100</f>
        <v>97.70833333333333</v>
      </c>
    </row>
    <row r="432" spans="1:8" s="156" customFormat="1" ht="26.25" customHeight="1">
      <c r="A432" s="1126"/>
      <c r="B432" s="1225"/>
      <c r="C432" s="1178"/>
      <c r="D432" s="317">
        <v>4210</v>
      </c>
      <c r="E432" s="560" t="s">
        <v>888</v>
      </c>
      <c r="F432" s="1141">
        <v>2500</v>
      </c>
      <c r="G432" s="1141">
        <v>2347</v>
      </c>
      <c r="H432" s="1103">
        <f>G432/F432*100</f>
        <v>93.88</v>
      </c>
    </row>
    <row r="433" spans="1:8" s="156" customFormat="1" ht="25.5" customHeight="1">
      <c r="A433" s="1126"/>
      <c r="B433" s="1225"/>
      <c r="C433" s="1178"/>
      <c r="D433" s="317">
        <v>4300</v>
      </c>
      <c r="E433" s="560" t="s">
        <v>889</v>
      </c>
      <c r="F433" s="1141">
        <v>11550</v>
      </c>
      <c r="G433" s="1141">
        <v>11501</v>
      </c>
      <c r="H433" s="320">
        <f>G433/F433*100</f>
        <v>99.57575757575758</v>
      </c>
    </row>
    <row r="434" spans="1:8" s="156" customFormat="1" ht="25.5" customHeight="1">
      <c r="A434" s="1126"/>
      <c r="B434" s="1225"/>
      <c r="C434" s="324"/>
      <c r="D434" s="317">
        <v>4420</v>
      </c>
      <c r="E434" s="560" t="s">
        <v>941</v>
      </c>
      <c r="F434" s="1141">
        <v>350</v>
      </c>
      <c r="G434" s="1141">
        <v>0</v>
      </c>
      <c r="H434" s="1226" t="s">
        <v>699</v>
      </c>
    </row>
    <row r="435" spans="1:8" s="156" customFormat="1" ht="26.25" customHeight="1">
      <c r="A435" s="1126"/>
      <c r="B435" s="1225"/>
      <c r="C435" s="1180">
        <v>85154</v>
      </c>
      <c r="D435" s="1106" t="s">
        <v>698</v>
      </c>
      <c r="E435" s="1101"/>
      <c r="F435" s="318">
        <v>350500</v>
      </c>
      <c r="G435" s="318">
        <v>347122</v>
      </c>
      <c r="H435" s="320">
        <f aca="true" t="shared" si="16" ref="H435:H454">G435/F435*100</f>
        <v>99.03623395149786</v>
      </c>
    </row>
    <row r="436" spans="1:8" s="156" customFormat="1" ht="70.5" customHeight="1">
      <c r="A436" s="1126"/>
      <c r="B436" s="1225"/>
      <c r="C436" s="1178"/>
      <c r="D436" s="1119">
        <v>2310</v>
      </c>
      <c r="E436" s="1101" t="s">
        <v>1023</v>
      </c>
      <c r="F436" s="318">
        <v>4500</v>
      </c>
      <c r="G436" s="318">
        <v>4500</v>
      </c>
      <c r="H436" s="1105">
        <f t="shared" si="16"/>
        <v>100</v>
      </c>
    </row>
    <row r="437" spans="1:8" s="156" customFormat="1" ht="55.5" customHeight="1">
      <c r="A437" s="1126"/>
      <c r="B437" s="1225"/>
      <c r="C437" s="1178"/>
      <c r="D437" s="1227" t="s">
        <v>1024</v>
      </c>
      <c r="E437" s="1216" t="s">
        <v>1147</v>
      </c>
      <c r="F437" s="318">
        <v>52000</v>
      </c>
      <c r="G437" s="318">
        <v>52000</v>
      </c>
      <c r="H437" s="1103">
        <f t="shared" si="16"/>
        <v>100</v>
      </c>
    </row>
    <row r="438" spans="1:8" s="156" customFormat="1" ht="30" customHeight="1">
      <c r="A438" s="1126"/>
      <c r="B438" s="1178"/>
      <c r="C438" s="1178"/>
      <c r="D438" s="1165">
        <v>3020</v>
      </c>
      <c r="E438" s="560" t="s">
        <v>912</v>
      </c>
      <c r="F438" s="340">
        <v>960</v>
      </c>
      <c r="G438" s="340">
        <v>807</v>
      </c>
      <c r="H438" s="320">
        <f t="shared" si="16"/>
        <v>84.0625</v>
      </c>
    </row>
    <row r="439" spans="1:8" s="156" customFormat="1" ht="29.25" customHeight="1">
      <c r="A439" s="1126"/>
      <c r="B439" s="1178"/>
      <c r="C439" s="1178"/>
      <c r="D439" s="1165">
        <v>4010</v>
      </c>
      <c r="E439" s="560" t="s">
        <v>886</v>
      </c>
      <c r="F439" s="340">
        <v>57100</v>
      </c>
      <c r="G439" s="340">
        <v>57066</v>
      </c>
      <c r="H439" s="320">
        <f t="shared" si="16"/>
        <v>99.94045534150612</v>
      </c>
    </row>
    <row r="440" spans="1:8" s="156" customFormat="1" ht="32.25" customHeight="1">
      <c r="A440" s="1126"/>
      <c r="B440" s="1178"/>
      <c r="C440" s="1178"/>
      <c r="D440" s="1165">
        <v>4040</v>
      </c>
      <c r="E440" s="560" t="s">
        <v>913</v>
      </c>
      <c r="F440" s="340">
        <v>4000</v>
      </c>
      <c r="G440" s="340">
        <v>3548</v>
      </c>
      <c r="H440" s="320">
        <f t="shared" si="16"/>
        <v>88.7</v>
      </c>
    </row>
    <row r="441" spans="1:8" s="156" customFormat="1" ht="28.5" customHeight="1">
      <c r="A441" s="1126"/>
      <c r="B441" s="557"/>
      <c r="C441" s="557"/>
      <c r="D441" s="1165">
        <v>4110</v>
      </c>
      <c r="E441" s="560" t="s">
        <v>914</v>
      </c>
      <c r="F441" s="340">
        <v>15150</v>
      </c>
      <c r="G441" s="340">
        <v>15118</v>
      </c>
      <c r="H441" s="320">
        <f t="shared" si="16"/>
        <v>99.78877887788778</v>
      </c>
    </row>
    <row r="442" spans="1:8" s="156" customFormat="1" ht="24" customHeight="1">
      <c r="A442" s="1126"/>
      <c r="B442" s="557"/>
      <c r="C442" s="557"/>
      <c r="D442" s="1182">
        <v>4120</v>
      </c>
      <c r="E442" s="572" t="s">
        <v>915</v>
      </c>
      <c r="F442" s="325">
        <v>1520</v>
      </c>
      <c r="G442" s="325">
        <v>1497</v>
      </c>
      <c r="H442" s="352">
        <f t="shared" si="16"/>
        <v>98.48684210526316</v>
      </c>
    </row>
    <row r="443" spans="1:8" s="156" customFormat="1" ht="30.75" customHeight="1">
      <c r="A443" s="1126"/>
      <c r="B443" s="1178"/>
      <c r="C443" s="1178"/>
      <c r="D443" s="1165">
        <v>4170</v>
      </c>
      <c r="E443" s="560" t="s">
        <v>887</v>
      </c>
      <c r="F443" s="340">
        <v>66880</v>
      </c>
      <c r="G443" s="340">
        <v>66842</v>
      </c>
      <c r="H443" s="320">
        <f t="shared" si="16"/>
        <v>99.94318181818181</v>
      </c>
    </row>
    <row r="444" spans="1:8" ht="30" customHeight="1">
      <c r="A444" s="1126"/>
      <c r="B444" s="1178"/>
      <c r="C444" s="1178"/>
      <c r="D444" s="1165">
        <v>4210</v>
      </c>
      <c r="E444" s="560" t="s">
        <v>888</v>
      </c>
      <c r="F444" s="340">
        <v>23100</v>
      </c>
      <c r="G444" s="340">
        <v>23010</v>
      </c>
      <c r="H444" s="320">
        <f t="shared" si="16"/>
        <v>99.61038961038962</v>
      </c>
    </row>
    <row r="445" spans="1:8" ht="26.25" customHeight="1">
      <c r="A445" s="1126"/>
      <c r="B445" s="1178"/>
      <c r="C445" s="557"/>
      <c r="D445" s="1165">
        <v>4260</v>
      </c>
      <c r="E445" s="560" t="s">
        <v>916</v>
      </c>
      <c r="F445" s="340">
        <v>9500</v>
      </c>
      <c r="G445" s="340">
        <v>9457</v>
      </c>
      <c r="H445" s="320">
        <f t="shared" si="16"/>
        <v>99.54736842105262</v>
      </c>
    </row>
    <row r="446" spans="1:8" ht="23.25" customHeight="1">
      <c r="A446" s="1174"/>
      <c r="B446" s="557"/>
      <c r="C446" s="557"/>
      <c r="D446" s="1165">
        <v>4270</v>
      </c>
      <c r="E446" s="560" t="s">
        <v>917</v>
      </c>
      <c r="F446" s="318">
        <v>66670</v>
      </c>
      <c r="G446" s="318">
        <v>66000</v>
      </c>
      <c r="H446" s="1105">
        <f t="shared" si="16"/>
        <v>98.99505024748763</v>
      </c>
    </row>
    <row r="447" spans="1:8" s="156" customFormat="1" ht="24" customHeight="1">
      <c r="A447" s="1174"/>
      <c r="B447" s="557"/>
      <c r="C447" s="557"/>
      <c r="D447" s="1165">
        <v>4300</v>
      </c>
      <c r="E447" s="560" t="s">
        <v>889</v>
      </c>
      <c r="F447" s="340">
        <v>34450</v>
      </c>
      <c r="G447" s="340">
        <v>34435</v>
      </c>
      <c r="H447" s="320">
        <f t="shared" si="16"/>
        <v>99.95645863570391</v>
      </c>
    </row>
    <row r="448" spans="1:8" s="156" customFormat="1" ht="25.5" customHeight="1">
      <c r="A448" s="1174"/>
      <c r="B448" s="557"/>
      <c r="C448" s="557"/>
      <c r="D448" s="1227" t="s">
        <v>1025</v>
      </c>
      <c r="E448" s="560" t="s">
        <v>919</v>
      </c>
      <c r="F448" s="340">
        <v>1500</v>
      </c>
      <c r="G448" s="340">
        <v>1367</v>
      </c>
      <c r="H448" s="320">
        <f t="shared" si="16"/>
        <v>91.13333333333333</v>
      </c>
    </row>
    <row r="449" spans="1:8" s="156" customFormat="1" ht="37.5" customHeight="1">
      <c r="A449" s="1174"/>
      <c r="B449" s="557"/>
      <c r="C449" s="557"/>
      <c r="D449" s="1227" t="s">
        <v>1026</v>
      </c>
      <c r="E449" s="560" t="s">
        <v>1027</v>
      </c>
      <c r="F449" s="340">
        <v>2300</v>
      </c>
      <c r="G449" s="340">
        <v>2204</v>
      </c>
      <c r="H449" s="320">
        <f t="shared" si="16"/>
        <v>95.82608695652173</v>
      </c>
    </row>
    <row r="450" spans="1:8" ht="25.5" customHeight="1">
      <c r="A450" s="1174"/>
      <c r="B450" s="557"/>
      <c r="C450" s="557"/>
      <c r="D450" s="1165">
        <v>4410</v>
      </c>
      <c r="E450" s="560" t="s">
        <v>923</v>
      </c>
      <c r="F450" s="340">
        <v>2700</v>
      </c>
      <c r="G450" s="340">
        <v>2366</v>
      </c>
      <c r="H450" s="320">
        <f t="shared" si="16"/>
        <v>87.62962962962963</v>
      </c>
    </row>
    <row r="451" spans="1:8" ht="25.5" customHeight="1">
      <c r="A451" s="1174"/>
      <c r="B451" s="557"/>
      <c r="C451" s="557"/>
      <c r="D451" s="1182">
        <v>4430</v>
      </c>
      <c r="E451" s="572" t="s">
        <v>890</v>
      </c>
      <c r="F451" s="359">
        <v>300</v>
      </c>
      <c r="G451" s="359">
        <v>156</v>
      </c>
      <c r="H451" s="497">
        <f t="shared" si="16"/>
        <v>52</v>
      </c>
    </row>
    <row r="452" spans="1:8" ht="32.25" customHeight="1">
      <c r="A452" s="1174"/>
      <c r="B452" s="557"/>
      <c r="C452" s="557"/>
      <c r="D452" s="1165">
        <v>4440</v>
      </c>
      <c r="E452" s="560" t="s">
        <v>924</v>
      </c>
      <c r="F452" s="340">
        <v>2670</v>
      </c>
      <c r="G452" s="340">
        <v>2670</v>
      </c>
      <c r="H452" s="320">
        <f t="shared" si="16"/>
        <v>100</v>
      </c>
    </row>
    <row r="453" spans="1:8" ht="44.25" customHeight="1">
      <c r="A453" s="1190"/>
      <c r="B453" s="324"/>
      <c r="C453" s="324"/>
      <c r="D453" s="1182">
        <v>4700</v>
      </c>
      <c r="E453" s="572" t="s">
        <v>925</v>
      </c>
      <c r="F453" s="325">
        <v>2600</v>
      </c>
      <c r="G453" s="325">
        <v>2570</v>
      </c>
      <c r="H453" s="352">
        <f t="shared" si="16"/>
        <v>98.84615384615385</v>
      </c>
    </row>
    <row r="454" spans="1:8" ht="39" customHeight="1">
      <c r="A454" s="1174"/>
      <c r="B454" s="557"/>
      <c r="C454" s="557"/>
      <c r="D454" s="1182">
        <v>4740</v>
      </c>
      <c r="E454" s="572" t="s">
        <v>1028</v>
      </c>
      <c r="F454" s="325">
        <v>1600</v>
      </c>
      <c r="G454" s="325">
        <v>1509</v>
      </c>
      <c r="H454" s="352">
        <f t="shared" si="16"/>
        <v>94.3125</v>
      </c>
    </row>
    <row r="455" spans="1:8" ht="41.25" customHeight="1">
      <c r="A455" s="1174"/>
      <c r="B455" s="557"/>
      <c r="C455" s="324"/>
      <c r="D455" s="1165">
        <v>4750</v>
      </c>
      <c r="E455" s="560" t="s">
        <v>946</v>
      </c>
      <c r="F455" s="340">
        <v>1000</v>
      </c>
      <c r="G455" s="340">
        <v>0</v>
      </c>
      <c r="H455" s="1186" t="s">
        <v>699</v>
      </c>
    </row>
    <row r="456" spans="1:8" ht="25.5" customHeight="1">
      <c r="A456" s="1174"/>
      <c r="B456" s="557"/>
      <c r="C456" s="1175">
        <v>85195</v>
      </c>
      <c r="D456" s="2016" t="s">
        <v>658</v>
      </c>
      <c r="E456" s="2016"/>
      <c r="F456" s="318">
        <v>10000</v>
      </c>
      <c r="G456" s="318">
        <v>10000</v>
      </c>
      <c r="H456" s="320">
        <f>G456/F456*100</f>
        <v>100</v>
      </c>
    </row>
    <row r="457" spans="1:8" ht="57" customHeight="1">
      <c r="A457" s="1174"/>
      <c r="B457" s="557"/>
      <c r="C457" s="360"/>
      <c r="D457" s="344">
        <v>2820</v>
      </c>
      <c r="E457" s="1228" t="s">
        <v>1147</v>
      </c>
      <c r="F457" s="318">
        <v>10000</v>
      </c>
      <c r="G457" s="318">
        <v>10000</v>
      </c>
      <c r="H457" s="320">
        <f>G457/F457*100</f>
        <v>100</v>
      </c>
    </row>
    <row r="458" spans="1:8" ht="24" customHeight="1">
      <c r="A458" s="557"/>
      <c r="B458" s="2013" t="s">
        <v>865</v>
      </c>
      <c r="C458" s="2014"/>
      <c r="D458" s="2014"/>
      <c r="E458" s="2015"/>
      <c r="F458" s="318"/>
      <c r="G458" s="318"/>
      <c r="H458" s="320"/>
    </row>
    <row r="459" spans="1:8" ht="24" customHeight="1">
      <c r="A459" s="1174"/>
      <c r="B459" s="2013" t="s">
        <v>1029</v>
      </c>
      <c r="C459" s="2014"/>
      <c r="D459" s="2014"/>
      <c r="E459" s="2015"/>
      <c r="F459" s="318">
        <v>380000</v>
      </c>
      <c r="G459" s="318">
        <v>375660</v>
      </c>
      <c r="H459" s="320">
        <f>G459/F459*100</f>
        <v>98.8578947368421</v>
      </c>
    </row>
    <row r="460" spans="1:8" ht="24" customHeight="1">
      <c r="A460" s="1174"/>
      <c r="B460" s="1121"/>
      <c r="C460" s="2038" t="s">
        <v>867</v>
      </c>
      <c r="D460" s="2039"/>
      <c r="E460" s="2040"/>
      <c r="F460" s="318"/>
      <c r="G460" s="318"/>
      <c r="H460" s="320"/>
    </row>
    <row r="461" spans="1:8" ht="27" customHeight="1">
      <c r="A461" s="1174"/>
      <c r="B461" s="1121"/>
      <c r="C461" s="2032" t="s">
        <v>929</v>
      </c>
      <c r="D461" s="2033"/>
      <c r="E461" s="2034"/>
      <c r="F461" s="318">
        <v>132780</v>
      </c>
      <c r="G461" s="318">
        <v>132146</v>
      </c>
      <c r="H461" s="320">
        <f aca="true" t="shared" si="17" ref="H461:H524">G461/F461*100</f>
        <v>99.52251845157403</v>
      </c>
    </row>
    <row r="462" spans="1:8" ht="26.25" customHeight="1">
      <c r="A462" s="1174"/>
      <c r="B462" s="1121"/>
      <c r="C462" s="2032" t="s">
        <v>930</v>
      </c>
      <c r="D462" s="2033"/>
      <c r="E462" s="2034"/>
      <c r="F462" s="318">
        <v>16970</v>
      </c>
      <c r="G462" s="318">
        <v>16615</v>
      </c>
      <c r="H462" s="320">
        <f t="shared" si="17"/>
        <v>97.90807307012375</v>
      </c>
    </row>
    <row r="463" spans="1:8" ht="26.25" customHeight="1">
      <c r="A463" s="1174"/>
      <c r="B463" s="1121"/>
      <c r="C463" s="2032" t="s">
        <v>1030</v>
      </c>
      <c r="D463" s="2033"/>
      <c r="E463" s="2034"/>
      <c r="F463" s="318">
        <v>66500</v>
      </c>
      <c r="G463" s="318">
        <v>66500</v>
      </c>
      <c r="H463" s="320">
        <f t="shared" si="17"/>
        <v>100</v>
      </c>
    </row>
    <row r="464" spans="1:8" ht="24.75" customHeight="1">
      <c r="A464" s="1174"/>
      <c r="B464" s="1121"/>
      <c r="C464" s="2032" t="s">
        <v>1151</v>
      </c>
      <c r="D464" s="2033"/>
      <c r="E464" s="2034"/>
      <c r="F464" s="318">
        <v>66670</v>
      </c>
      <c r="G464" s="318">
        <v>66000</v>
      </c>
      <c r="H464" s="320">
        <f t="shared" si="17"/>
        <v>98.99505024748763</v>
      </c>
    </row>
    <row r="465" spans="1:8" ht="24.75" customHeight="1">
      <c r="A465" s="1174"/>
      <c r="B465" s="1121"/>
      <c r="C465" s="2035" t="s">
        <v>105</v>
      </c>
      <c r="D465" s="2036"/>
      <c r="E465" s="2037"/>
      <c r="F465" s="318">
        <v>97080</v>
      </c>
      <c r="G465" s="318">
        <v>94399</v>
      </c>
      <c r="H465" s="320">
        <f t="shared" si="17"/>
        <v>97.23836011536878</v>
      </c>
    </row>
    <row r="466" spans="1:8" ht="24" customHeight="1">
      <c r="A466" s="1174"/>
      <c r="B466" s="2013" t="s">
        <v>1031</v>
      </c>
      <c r="C466" s="2014"/>
      <c r="D466" s="2014"/>
      <c r="E466" s="2015"/>
      <c r="F466" s="318">
        <v>50000</v>
      </c>
      <c r="G466" s="318">
        <v>50000</v>
      </c>
      <c r="H466" s="320">
        <f t="shared" si="17"/>
        <v>100</v>
      </c>
    </row>
    <row r="467" spans="1:8" ht="24.75" customHeight="1">
      <c r="A467" s="324"/>
      <c r="B467" s="2013" t="s">
        <v>874</v>
      </c>
      <c r="C467" s="2014"/>
      <c r="D467" s="2014"/>
      <c r="E467" s="2015"/>
      <c r="F467" s="318">
        <v>430000</v>
      </c>
      <c r="G467" s="318">
        <v>425660</v>
      </c>
      <c r="H467" s="320">
        <f t="shared" si="17"/>
        <v>98.9906976744186</v>
      </c>
    </row>
    <row r="468" spans="1:8" ht="27" customHeight="1">
      <c r="A468" s="1126" t="s">
        <v>546</v>
      </c>
      <c r="B468" s="1147">
        <v>852</v>
      </c>
      <c r="C468" s="1154" t="s">
        <v>661</v>
      </c>
      <c r="D468" s="1154"/>
      <c r="E468" s="1155"/>
      <c r="F468" s="552">
        <v>12463871</v>
      </c>
      <c r="G468" s="552">
        <v>12406514</v>
      </c>
      <c r="H468" s="1097">
        <f t="shared" si="17"/>
        <v>99.53981391495466</v>
      </c>
    </row>
    <row r="469" spans="1:8" ht="27" customHeight="1">
      <c r="A469" s="360"/>
      <c r="B469" s="1126"/>
      <c r="C469" s="1100">
        <v>85203</v>
      </c>
      <c r="D469" s="1106" t="s">
        <v>662</v>
      </c>
      <c r="E469" s="1101"/>
      <c r="F469" s="318">
        <v>215951</v>
      </c>
      <c r="G469" s="318">
        <v>215943</v>
      </c>
      <c r="H469" s="320">
        <f t="shared" si="17"/>
        <v>99.99629545591361</v>
      </c>
    </row>
    <row r="470" spans="1:8" ht="32.25" customHeight="1">
      <c r="A470" s="360"/>
      <c r="B470" s="1102"/>
      <c r="C470" s="1114"/>
      <c r="D470" s="1165">
        <v>4010</v>
      </c>
      <c r="E470" s="560" t="s">
        <v>886</v>
      </c>
      <c r="F470" s="340">
        <v>117500</v>
      </c>
      <c r="G470" s="340">
        <v>117500</v>
      </c>
      <c r="H470" s="320">
        <f t="shared" si="17"/>
        <v>100</v>
      </c>
    </row>
    <row r="471" spans="1:8" ht="31.5" customHeight="1">
      <c r="A471" s="1167"/>
      <c r="B471" s="1102"/>
      <c r="C471" s="1168"/>
      <c r="D471" s="1165">
        <v>4040</v>
      </c>
      <c r="E471" s="560" t="s">
        <v>913</v>
      </c>
      <c r="F471" s="340">
        <v>9087</v>
      </c>
      <c r="G471" s="340">
        <v>9087</v>
      </c>
      <c r="H471" s="320">
        <f t="shared" si="17"/>
        <v>100</v>
      </c>
    </row>
    <row r="472" spans="1:8" ht="28.5" customHeight="1">
      <c r="A472" s="360"/>
      <c r="B472" s="1102"/>
      <c r="C472" s="1114"/>
      <c r="D472" s="1165">
        <v>4110</v>
      </c>
      <c r="E472" s="560" t="s">
        <v>914</v>
      </c>
      <c r="F472" s="340">
        <v>21706</v>
      </c>
      <c r="G472" s="340">
        <v>21705</v>
      </c>
      <c r="H472" s="320">
        <f t="shared" si="17"/>
        <v>99.99539297889984</v>
      </c>
    </row>
    <row r="473" spans="1:8" s="300" customFormat="1" ht="27" customHeight="1">
      <c r="A473" s="360"/>
      <c r="B473" s="1102"/>
      <c r="C473" s="1114"/>
      <c r="D473" s="1165">
        <v>4120</v>
      </c>
      <c r="E473" s="560" t="s">
        <v>915</v>
      </c>
      <c r="F473" s="340">
        <v>2965</v>
      </c>
      <c r="G473" s="340">
        <v>2964</v>
      </c>
      <c r="H473" s="320">
        <f t="shared" si="17"/>
        <v>99.9662731871838</v>
      </c>
    </row>
    <row r="474" spans="1:8" ht="26.25" customHeight="1">
      <c r="A474" s="360"/>
      <c r="B474" s="1102"/>
      <c r="C474" s="1114"/>
      <c r="D474" s="1165">
        <v>4210</v>
      </c>
      <c r="E474" s="560" t="s">
        <v>888</v>
      </c>
      <c r="F474" s="340">
        <v>22224</v>
      </c>
      <c r="G474" s="340">
        <v>22224</v>
      </c>
      <c r="H474" s="320">
        <f t="shared" si="17"/>
        <v>100</v>
      </c>
    </row>
    <row r="475" spans="1:8" ht="30" customHeight="1">
      <c r="A475" s="360"/>
      <c r="B475" s="1102"/>
      <c r="C475" s="1114"/>
      <c r="D475" s="1165">
        <v>4260</v>
      </c>
      <c r="E475" s="560" t="s">
        <v>916</v>
      </c>
      <c r="F475" s="340">
        <v>6312</v>
      </c>
      <c r="G475" s="340">
        <v>6311</v>
      </c>
      <c r="H475" s="320">
        <f t="shared" si="17"/>
        <v>99.98415716096325</v>
      </c>
    </row>
    <row r="476" spans="1:8" ht="30" customHeight="1">
      <c r="A476" s="360"/>
      <c r="B476" s="1102"/>
      <c r="C476" s="1114"/>
      <c r="D476" s="1140">
        <v>4270</v>
      </c>
      <c r="E476" s="326" t="s">
        <v>917</v>
      </c>
      <c r="F476" s="345">
        <v>25501</v>
      </c>
      <c r="G476" s="345">
        <v>25500</v>
      </c>
      <c r="H476" s="347">
        <f t="shared" si="17"/>
        <v>99.99607858515353</v>
      </c>
    </row>
    <row r="477" spans="1:9" ht="30.75" customHeight="1">
      <c r="A477" s="1108"/>
      <c r="B477" s="1104"/>
      <c r="C477" s="1110"/>
      <c r="D477" s="1182">
        <v>4300</v>
      </c>
      <c r="E477" s="572" t="s">
        <v>889</v>
      </c>
      <c r="F477" s="325">
        <v>4911</v>
      </c>
      <c r="G477" s="325">
        <v>4910</v>
      </c>
      <c r="H477" s="352">
        <f t="shared" si="17"/>
        <v>99.97963754836083</v>
      </c>
      <c r="I477" s="1229"/>
    </row>
    <row r="478" spans="1:8" ht="33" customHeight="1">
      <c r="A478" s="360"/>
      <c r="B478" s="1102"/>
      <c r="C478" s="1114"/>
      <c r="D478" s="1182">
        <v>4350</v>
      </c>
      <c r="E478" s="572" t="s">
        <v>919</v>
      </c>
      <c r="F478" s="325">
        <v>506</v>
      </c>
      <c r="G478" s="325">
        <v>505</v>
      </c>
      <c r="H478" s="352">
        <f t="shared" si="17"/>
        <v>99.80237154150198</v>
      </c>
    </row>
    <row r="479" spans="1:8" ht="37.5" customHeight="1">
      <c r="A479" s="360"/>
      <c r="B479" s="1102"/>
      <c r="C479" s="1114"/>
      <c r="D479" s="1165">
        <v>4370</v>
      </c>
      <c r="E479" s="560" t="s">
        <v>921</v>
      </c>
      <c r="F479" s="340">
        <v>1120</v>
      </c>
      <c r="G479" s="340">
        <v>1119</v>
      </c>
      <c r="H479" s="320">
        <f t="shared" si="17"/>
        <v>99.91071428571429</v>
      </c>
    </row>
    <row r="480" spans="1:8" s="156" customFormat="1" ht="29.25" customHeight="1">
      <c r="A480" s="360"/>
      <c r="B480" s="1102"/>
      <c r="C480" s="1114"/>
      <c r="D480" s="1165">
        <v>4440</v>
      </c>
      <c r="E480" s="560" t="s">
        <v>924</v>
      </c>
      <c r="F480" s="340">
        <v>3800</v>
      </c>
      <c r="G480" s="340">
        <v>3800</v>
      </c>
      <c r="H480" s="1103">
        <f t="shared" si="17"/>
        <v>100</v>
      </c>
    </row>
    <row r="481" spans="1:8" s="156" customFormat="1" ht="43.5" customHeight="1">
      <c r="A481" s="360"/>
      <c r="B481" s="1102"/>
      <c r="C481" s="1110"/>
      <c r="D481" s="1165">
        <v>4740</v>
      </c>
      <c r="E481" s="560" t="s">
        <v>1032</v>
      </c>
      <c r="F481" s="340">
        <v>319</v>
      </c>
      <c r="G481" s="340">
        <v>318</v>
      </c>
      <c r="H481" s="1103">
        <f t="shared" si="17"/>
        <v>99.68652037617555</v>
      </c>
    </row>
    <row r="482" spans="1:8" s="156" customFormat="1" ht="53.25" customHeight="1">
      <c r="A482" s="360"/>
      <c r="B482" s="1102"/>
      <c r="C482" s="1100">
        <v>85212</v>
      </c>
      <c r="D482" s="2016" t="s">
        <v>1033</v>
      </c>
      <c r="E482" s="2016"/>
      <c r="F482" s="318">
        <v>7248000</v>
      </c>
      <c r="G482" s="318">
        <v>7247853</v>
      </c>
      <c r="H482" s="320">
        <f t="shared" si="17"/>
        <v>99.99797185430464</v>
      </c>
    </row>
    <row r="483" spans="1:8" ht="24" customHeight="1">
      <c r="A483" s="360"/>
      <c r="B483" s="1102"/>
      <c r="C483" s="557"/>
      <c r="D483" s="1165">
        <v>3110</v>
      </c>
      <c r="E483" s="560" t="s">
        <v>1034</v>
      </c>
      <c r="F483" s="340">
        <v>6961900</v>
      </c>
      <c r="G483" s="340">
        <v>6961758</v>
      </c>
      <c r="H483" s="320">
        <f t="shared" si="17"/>
        <v>99.99796032692225</v>
      </c>
    </row>
    <row r="484" spans="1:8" ht="28.5" customHeight="1">
      <c r="A484" s="360"/>
      <c r="B484" s="1102"/>
      <c r="C484" s="557"/>
      <c r="D484" s="1165">
        <v>4010</v>
      </c>
      <c r="E484" s="560" t="s">
        <v>886</v>
      </c>
      <c r="F484" s="340">
        <v>128000</v>
      </c>
      <c r="G484" s="340">
        <v>128000</v>
      </c>
      <c r="H484" s="320">
        <f t="shared" si="17"/>
        <v>100</v>
      </c>
    </row>
    <row r="485" spans="1:8" ht="30" customHeight="1">
      <c r="A485" s="360"/>
      <c r="B485" s="1102"/>
      <c r="C485" s="557"/>
      <c r="D485" s="1165">
        <v>4040</v>
      </c>
      <c r="E485" s="560" t="s">
        <v>913</v>
      </c>
      <c r="F485" s="340">
        <v>10000</v>
      </c>
      <c r="G485" s="340">
        <v>10000</v>
      </c>
      <c r="H485" s="320">
        <f t="shared" si="17"/>
        <v>100</v>
      </c>
    </row>
    <row r="486" spans="1:8" ht="30" customHeight="1">
      <c r="A486" s="360"/>
      <c r="B486" s="1102"/>
      <c r="C486" s="557"/>
      <c r="D486" s="1230">
        <v>4110</v>
      </c>
      <c r="E486" s="1101" t="s">
        <v>1035</v>
      </c>
      <c r="F486" s="318">
        <v>101811</v>
      </c>
      <c r="G486" s="318">
        <v>101810</v>
      </c>
      <c r="H486" s="320">
        <f t="shared" si="17"/>
        <v>99.99901778786182</v>
      </c>
    </row>
    <row r="487" spans="1:8" s="156" customFormat="1" ht="26.25" customHeight="1">
      <c r="A487" s="360"/>
      <c r="B487" s="1102"/>
      <c r="C487" s="557"/>
      <c r="D487" s="1182">
        <v>4120</v>
      </c>
      <c r="E487" s="572" t="s">
        <v>915</v>
      </c>
      <c r="F487" s="325">
        <v>3249</v>
      </c>
      <c r="G487" s="325">
        <v>3248</v>
      </c>
      <c r="H487" s="352">
        <f t="shared" si="17"/>
        <v>99.96922129886119</v>
      </c>
    </row>
    <row r="488" spans="1:8" ht="24" customHeight="1">
      <c r="A488" s="360"/>
      <c r="B488" s="1102"/>
      <c r="C488" s="557"/>
      <c r="D488" s="1165">
        <v>4210</v>
      </c>
      <c r="E488" s="560" t="s">
        <v>888</v>
      </c>
      <c r="F488" s="340">
        <v>17690</v>
      </c>
      <c r="G488" s="340">
        <v>17689</v>
      </c>
      <c r="H488" s="320">
        <f t="shared" si="17"/>
        <v>99.9943470887507</v>
      </c>
    </row>
    <row r="489" spans="1:8" ht="28.5" customHeight="1">
      <c r="A489" s="360"/>
      <c r="B489" s="1102"/>
      <c r="C489" s="557"/>
      <c r="D489" s="1165">
        <v>4260</v>
      </c>
      <c r="E489" s="560" t="s">
        <v>916</v>
      </c>
      <c r="F489" s="340">
        <v>5679</v>
      </c>
      <c r="G489" s="340">
        <v>5678</v>
      </c>
      <c r="H489" s="320">
        <f t="shared" si="17"/>
        <v>99.98239126606798</v>
      </c>
    </row>
    <row r="490" spans="1:8" ht="25.5" customHeight="1">
      <c r="A490" s="360"/>
      <c r="B490" s="1102"/>
      <c r="C490" s="557"/>
      <c r="D490" s="1231" t="s">
        <v>1127</v>
      </c>
      <c r="E490" s="1216" t="s">
        <v>889</v>
      </c>
      <c r="F490" s="340">
        <v>8778</v>
      </c>
      <c r="G490" s="340">
        <v>8778</v>
      </c>
      <c r="H490" s="320">
        <f t="shared" si="17"/>
        <v>100</v>
      </c>
    </row>
    <row r="491" spans="1:8" ht="35.25" customHeight="1">
      <c r="A491" s="360"/>
      <c r="B491" s="1102"/>
      <c r="C491" s="557"/>
      <c r="D491" s="1231" t="s">
        <v>1026</v>
      </c>
      <c r="E491" s="560" t="s">
        <v>921</v>
      </c>
      <c r="F491" s="340">
        <v>1663</v>
      </c>
      <c r="G491" s="340">
        <v>1663</v>
      </c>
      <c r="H491" s="320">
        <f t="shared" si="17"/>
        <v>100</v>
      </c>
    </row>
    <row r="492" spans="1:8" ht="25.5" customHeight="1">
      <c r="A492" s="360"/>
      <c r="B492" s="1102"/>
      <c r="C492" s="557"/>
      <c r="D492" s="1231" t="s">
        <v>1130</v>
      </c>
      <c r="E492" s="1216" t="s">
        <v>1036</v>
      </c>
      <c r="F492" s="340">
        <v>91</v>
      </c>
      <c r="G492" s="340">
        <v>91</v>
      </c>
      <c r="H492" s="320">
        <f t="shared" si="17"/>
        <v>100</v>
      </c>
    </row>
    <row r="493" spans="1:8" ht="28.5" customHeight="1">
      <c r="A493" s="1114"/>
      <c r="B493" s="1102"/>
      <c r="C493" s="557"/>
      <c r="D493" s="1165">
        <v>4440</v>
      </c>
      <c r="E493" s="560" t="s">
        <v>924</v>
      </c>
      <c r="F493" s="340">
        <v>3800</v>
      </c>
      <c r="G493" s="340">
        <v>3800</v>
      </c>
      <c r="H493" s="319">
        <f t="shared" si="17"/>
        <v>100</v>
      </c>
    </row>
    <row r="494" spans="1:8" ht="41.25" customHeight="1">
      <c r="A494" s="1114"/>
      <c r="B494" s="1102"/>
      <c r="C494" s="557"/>
      <c r="D494" s="1165">
        <v>4700</v>
      </c>
      <c r="E494" s="560" t="s">
        <v>925</v>
      </c>
      <c r="F494" s="340">
        <v>924</v>
      </c>
      <c r="G494" s="340">
        <v>924</v>
      </c>
      <c r="H494" s="320">
        <f t="shared" si="17"/>
        <v>100</v>
      </c>
    </row>
    <row r="495" spans="1:8" ht="42" customHeight="1">
      <c r="A495" s="1114"/>
      <c r="B495" s="1102"/>
      <c r="C495" s="557"/>
      <c r="D495" s="1165">
        <v>4740</v>
      </c>
      <c r="E495" s="560" t="s">
        <v>891</v>
      </c>
      <c r="F495" s="340">
        <v>991</v>
      </c>
      <c r="G495" s="340">
        <v>991</v>
      </c>
      <c r="H495" s="320">
        <f t="shared" si="17"/>
        <v>100</v>
      </c>
    </row>
    <row r="496" spans="1:8" ht="42" customHeight="1">
      <c r="A496" s="1114"/>
      <c r="B496" s="1102"/>
      <c r="C496" s="557"/>
      <c r="D496" s="1165">
        <v>4750</v>
      </c>
      <c r="E496" s="560" t="s">
        <v>946</v>
      </c>
      <c r="F496" s="340">
        <v>3424</v>
      </c>
      <c r="G496" s="340">
        <v>3423</v>
      </c>
      <c r="H496" s="320">
        <f t="shared" si="17"/>
        <v>99.97079439252336</v>
      </c>
    </row>
    <row r="497" spans="1:8" s="156" customFormat="1" ht="51.75" customHeight="1">
      <c r="A497" s="1114"/>
      <c r="B497" s="1102"/>
      <c r="C497" s="1100">
        <v>85213</v>
      </c>
      <c r="D497" s="2016" t="s">
        <v>668</v>
      </c>
      <c r="E497" s="2016"/>
      <c r="F497" s="318">
        <v>34500</v>
      </c>
      <c r="G497" s="318">
        <v>34143</v>
      </c>
      <c r="H497" s="320">
        <f t="shared" si="17"/>
        <v>98.96521739130435</v>
      </c>
    </row>
    <row r="498" spans="1:8" ht="30" customHeight="1">
      <c r="A498" s="1110"/>
      <c r="B498" s="1104"/>
      <c r="C498" s="1108"/>
      <c r="D498" s="317">
        <v>4130</v>
      </c>
      <c r="E498" s="560" t="s">
        <v>1037</v>
      </c>
      <c r="F498" s="318">
        <v>34500</v>
      </c>
      <c r="G498" s="318">
        <v>34143</v>
      </c>
      <c r="H498" s="320">
        <f t="shared" si="17"/>
        <v>98.96521739130435</v>
      </c>
    </row>
    <row r="499" spans="1:8" ht="33" customHeight="1">
      <c r="A499" s="1114"/>
      <c r="B499" s="1102"/>
      <c r="C499" s="557">
        <v>85214</v>
      </c>
      <c r="D499" s="2031" t="s">
        <v>669</v>
      </c>
      <c r="E499" s="2031"/>
      <c r="F499" s="1232">
        <v>1307466</v>
      </c>
      <c r="G499" s="1232">
        <v>1302208</v>
      </c>
      <c r="H499" s="352">
        <f t="shared" si="17"/>
        <v>99.59784805111566</v>
      </c>
    </row>
    <row r="500" spans="1:8" ht="27" customHeight="1">
      <c r="A500" s="1113"/>
      <c r="B500" s="1102"/>
      <c r="C500" s="1178"/>
      <c r="D500" s="1165">
        <v>3110</v>
      </c>
      <c r="E500" s="560" t="s">
        <v>1034</v>
      </c>
      <c r="F500" s="363">
        <v>1024347</v>
      </c>
      <c r="G500" s="363">
        <v>1019093</v>
      </c>
      <c r="H500" s="320">
        <f t="shared" si="17"/>
        <v>99.48708787159039</v>
      </c>
    </row>
    <row r="501" spans="1:8" ht="27" customHeight="1">
      <c r="A501" s="1113"/>
      <c r="B501" s="1102"/>
      <c r="C501" s="1178"/>
      <c r="D501" s="1165">
        <v>4210</v>
      </c>
      <c r="E501" s="560" t="s">
        <v>888</v>
      </c>
      <c r="F501" s="363">
        <v>4400</v>
      </c>
      <c r="G501" s="363">
        <v>4400</v>
      </c>
      <c r="H501" s="320">
        <f t="shared" si="17"/>
        <v>100</v>
      </c>
    </row>
    <row r="502" spans="1:8" ht="46.5" customHeight="1">
      <c r="A502" s="1114"/>
      <c r="B502" s="557"/>
      <c r="C502" s="1182"/>
      <c r="D502" s="317">
        <v>4330</v>
      </c>
      <c r="E502" s="1101" t="s">
        <v>1038</v>
      </c>
      <c r="F502" s="318">
        <v>278719</v>
      </c>
      <c r="G502" s="318">
        <v>278715</v>
      </c>
      <c r="H502" s="320">
        <f t="shared" si="17"/>
        <v>99.99856486281882</v>
      </c>
    </row>
    <row r="503" spans="1:8" ht="28.5" customHeight="1">
      <c r="A503" s="1114"/>
      <c r="B503" s="1114"/>
      <c r="C503" s="1175">
        <v>85215</v>
      </c>
      <c r="D503" s="1176" t="s">
        <v>1039</v>
      </c>
      <c r="E503" s="1177"/>
      <c r="F503" s="359">
        <v>1132986</v>
      </c>
      <c r="G503" s="359">
        <v>1128145</v>
      </c>
      <c r="H503" s="352">
        <f t="shared" si="17"/>
        <v>99.57272199303434</v>
      </c>
    </row>
    <row r="504" spans="1:8" ht="29.25" customHeight="1">
      <c r="A504" s="1114"/>
      <c r="B504" s="1114"/>
      <c r="C504" s="324"/>
      <c r="D504" s="317">
        <v>3110</v>
      </c>
      <c r="E504" s="560" t="s">
        <v>1034</v>
      </c>
      <c r="F504" s="318">
        <v>1132986</v>
      </c>
      <c r="G504" s="318">
        <v>1128145</v>
      </c>
      <c r="H504" s="320">
        <f t="shared" si="17"/>
        <v>99.57272199303434</v>
      </c>
    </row>
    <row r="505" spans="1:8" ht="26.25" customHeight="1">
      <c r="A505" s="1114"/>
      <c r="B505" s="1114"/>
      <c r="C505" s="1100">
        <v>85219</v>
      </c>
      <c r="D505" s="1106" t="s">
        <v>670</v>
      </c>
      <c r="E505" s="1101"/>
      <c r="F505" s="318">
        <v>2154314</v>
      </c>
      <c r="G505" s="318">
        <v>2107575</v>
      </c>
      <c r="H505" s="320">
        <f t="shared" si="17"/>
        <v>97.83044625806637</v>
      </c>
    </row>
    <row r="506" spans="1:8" ht="30.75" customHeight="1">
      <c r="A506" s="1114"/>
      <c r="B506" s="1114"/>
      <c r="C506" s="557"/>
      <c r="D506" s="1165">
        <v>3020</v>
      </c>
      <c r="E506" s="560" t="s">
        <v>1040</v>
      </c>
      <c r="F506" s="340">
        <v>5229</v>
      </c>
      <c r="G506" s="340">
        <v>5229</v>
      </c>
      <c r="H506" s="1103">
        <f t="shared" si="17"/>
        <v>100</v>
      </c>
    </row>
    <row r="507" spans="1:8" ht="33" customHeight="1">
      <c r="A507" s="1114"/>
      <c r="B507" s="1114"/>
      <c r="C507" s="557"/>
      <c r="D507" s="1165">
        <v>4010</v>
      </c>
      <c r="E507" s="560" t="s">
        <v>886</v>
      </c>
      <c r="F507" s="340">
        <v>1242500</v>
      </c>
      <c r="G507" s="340">
        <v>1242500</v>
      </c>
      <c r="H507" s="320">
        <f t="shared" si="17"/>
        <v>100</v>
      </c>
    </row>
    <row r="508" spans="1:8" s="156" customFormat="1" ht="30.75" customHeight="1">
      <c r="A508" s="1114"/>
      <c r="B508" s="1114"/>
      <c r="C508" s="557"/>
      <c r="D508" s="1165">
        <v>4040</v>
      </c>
      <c r="E508" s="560" t="s">
        <v>913</v>
      </c>
      <c r="F508" s="340">
        <v>87683</v>
      </c>
      <c r="G508" s="340">
        <v>87683</v>
      </c>
      <c r="H508" s="320">
        <f t="shared" si="17"/>
        <v>100</v>
      </c>
    </row>
    <row r="509" spans="1:8" ht="31.5" customHeight="1">
      <c r="A509" s="1114"/>
      <c r="B509" s="1114"/>
      <c r="C509" s="557"/>
      <c r="D509" s="1165">
        <v>4110</v>
      </c>
      <c r="E509" s="560" t="s">
        <v>914</v>
      </c>
      <c r="F509" s="340">
        <v>223657</v>
      </c>
      <c r="G509" s="340">
        <v>223656</v>
      </c>
      <c r="H509" s="320">
        <f t="shared" si="17"/>
        <v>99.99955288678646</v>
      </c>
    </row>
    <row r="510" spans="1:8" s="156" customFormat="1" ht="31.5" customHeight="1">
      <c r="A510" s="1114"/>
      <c r="B510" s="1114"/>
      <c r="C510" s="557"/>
      <c r="D510" s="1165">
        <v>4120</v>
      </c>
      <c r="E510" s="560" t="s">
        <v>915</v>
      </c>
      <c r="F510" s="340">
        <v>30746</v>
      </c>
      <c r="G510" s="340">
        <v>30745</v>
      </c>
      <c r="H510" s="320">
        <f t="shared" si="17"/>
        <v>99.99674754439602</v>
      </c>
    </row>
    <row r="511" spans="1:8" ht="28.5" customHeight="1">
      <c r="A511" s="1114"/>
      <c r="B511" s="1114"/>
      <c r="C511" s="557"/>
      <c r="D511" s="1165">
        <v>4210</v>
      </c>
      <c r="E511" s="560" t="s">
        <v>888</v>
      </c>
      <c r="F511" s="340">
        <v>59889</v>
      </c>
      <c r="G511" s="340">
        <v>59888</v>
      </c>
      <c r="H511" s="320">
        <f t="shared" si="17"/>
        <v>99.99833024428526</v>
      </c>
    </row>
    <row r="512" spans="1:8" ht="29.25" customHeight="1">
      <c r="A512" s="1114"/>
      <c r="B512" s="1114"/>
      <c r="C512" s="557"/>
      <c r="D512" s="1182">
        <v>4220</v>
      </c>
      <c r="E512" s="572" t="s">
        <v>1164</v>
      </c>
      <c r="F512" s="325">
        <v>217700</v>
      </c>
      <c r="G512" s="325">
        <v>171638</v>
      </c>
      <c r="H512" s="352">
        <f t="shared" si="17"/>
        <v>78.84152503445108</v>
      </c>
    </row>
    <row r="513" spans="1:8" s="156" customFormat="1" ht="25.5" customHeight="1">
      <c r="A513" s="1114"/>
      <c r="B513" s="1114"/>
      <c r="C513" s="557"/>
      <c r="D513" s="1165">
        <v>4260</v>
      </c>
      <c r="E513" s="560" t="s">
        <v>916</v>
      </c>
      <c r="F513" s="340">
        <v>65862</v>
      </c>
      <c r="G513" s="340">
        <v>65862</v>
      </c>
      <c r="H513" s="320">
        <f t="shared" si="17"/>
        <v>100</v>
      </c>
    </row>
    <row r="514" spans="1:8" s="156" customFormat="1" ht="25.5" customHeight="1">
      <c r="A514" s="1114"/>
      <c r="B514" s="1114"/>
      <c r="C514" s="557"/>
      <c r="D514" s="1165">
        <v>4270</v>
      </c>
      <c r="E514" s="560" t="s">
        <v>917</v>
      </c>
      <c r="F514" s="318">
        <v>38562</v>
      </c>
      <c r="G514" s="318">
        <v>38561</v>
      </c>
      <c r="H514" s="320">
        <f t="shared" si="17"/>
        <v>99.9974067735076</v>
      </c>
    </row>
    <row r="515" spans="1:8" ht="25.5" customHeight="1">
      <c r="A515" s="1114"/>
      <c r="B515" s="1114"/>
      <c r="C515" s="557"/>
      <c r="D515" s="1165">
        <v>4300</v>
      </c>
      <c r="E515" s="560" t="s">
        <v>889</v>
      </c>
      <c r="F515" s="340">
        <v>44284</v>
      </c>
      <c r="G515" s="340">
        <v>44284</v>
      </c>
      <c r="H515" s="320">
        <f t="shared" si="17"/>
        <v>100</v>
      </c>
    </row>
    <row r="516" spans="1:8" s="156" customFormat="1" ht="29.25" customHeight="1">
      <c r="A516" s="1114"/>
      <c r="B516" s="1114"/>
      <c r="C516" s="557"/>
      <c r="D516" s="1165">
        <v>4350</v>
      </c>
      <c r="E516" s="560" t="s">
        <v>919</v>
      </c>
      <c r="F516" s="340">
        <v>1750</v>
      </c>
      <c r="G516" s="340">
        <v>1749</v>
      </c>
      <c r="H516" s="320">
        <f t="shared" si="17"/>
        <v>99.94285714285715</v>
      </c>
    </row>
    <row r="517" spans="1:8" ht="34.5" customHeight="1">
      <c r="A517" s="1114"/>
      <c r="B517" s="1114"/>
      <c r="C517" s="557"/>
      <c r="D517" s="1165">
        <v>4370</v>
      </c>
      <c r="E517" s="560" t="s">
        <v>921</v>
      </c>
      <c r="F517" s="340">
        <v>15425</v>
      </c>
      <c r="G517" s="340">
        <v>14806</v>
      </c>
      <c r="H517" s="320">
        <f t="shared" si="17"/>
        <v>95.98703403565641</v>
      </c>
    </row>
    <row r="518" spans="1:8" ht="25.5" customHeight="1">
      <c r="A518" s="1114"/>
      <c r="B518" s="1114"/>
      <c r="C518" s="557"/>
      <c r="D518" s="1165">
        <v>4410</v>
      </c>
      <c r="E518" s="560" t="s">
        <v>923</v>
      </c>
      <c r="F518" s="340">
        <v>8192</v>
      </c>
      <c r="G518" s="340">
        <v>8191</v>
      </c>
      <c r="H518" s="320">
        <f t="shared" si="17"/>
        <v>99.98779296875</v>
      </c>
    </row>
    <row r="519" spans="1:8" ht="25.5" customHeight="1">
      <c r="A519" s="1114"/>
      <c r="B519" s="1114"/>
      <c r="C519" s="557"/>
      <c r="D519" s="1165">
        <v>4420</v>
      </c>
      <c r="E519" s="560" t="s">
        <v>1041</v>
      </c>
      <c r="F519" s="340">
        <v>525</v>
      </c>
      <c r="G519" s="340">
        <v>525</v>
      </c>
      <c r="H519" s="320">
        <f t="shared" si="17"/>
        <v>100</v>
      </c>
    </row>
    <row r="520" spans="1:8" ht="25.5" customHeight="1">
      <c r="A520" s="1114"/>
      <c r="B520" s="1114"/>
      <c r="C520" s="557"/>
      <c r="D520" s="1165">
        <v>4430</v>
      </c>
      <c r="E520" s="560" t="s">
        <v>890</v>
      </c>
      <c r="F520" s="340">
        <v>8546</v>
      </c>
      <c r="G520" s="340">
        <v>8546</v>
      </c>
      <c r="H520" s="320">
        <f t="shared" si="17"/>
        <v>100</v>
      </c>
    </row>
    <row r="521" spans="1:8" ht="32.25" customHeight="1">
      <c r="A521" s="1114"/>
      <c r="B521" s="1114"/>
      <c r="C521" s="557"/>
      <c r="D521" s="1165">
        <v>4440</v>
      </c>
      <c r="E521" s="560" t="s">
        <v>924</v>
      </c>
      <c r="F521" s="340">
        <v>49371</v>
      </c>
      <c r="G521" s="340">
        <v>49371</v>
      </c>
      <c r="H521" s="320">
        <f t="shared" si="17"/>
        <v>100</v>
      </c>
    </row>
    <row r="522" spans="1:8" ht="39" customHeight="1">
      <c r="A522" s="1110"/>
      <c r="B522" s="1110"/>
      <c r="C522" s="1182"/>
      <c r="D522" s="1165">
        <v>4700</v>
      </c>
      <c r="E522" s="560" t="s">
        <v>925</v>
      </c>
      <c r="F522" s="340">
        <v>1744</v>
      </c>
      <c r="G522" s="340">
        <v>1744</v>
      </c>
      <c r="H522" s="320">
        <f t="shared" si="17"/>
        <v>100</v>
      </c>
    </row>
    <row r="523" spans="1:8" ht="38.25" customHeight="1">
      <c r="A523" s="1114"/>
      <c r="B523" s="1114"/>
      <c r="C523" s="1178"/>
      <c r="D523" s="1182">
        <v>4740</v>
      </c>
      <c r="E523" s="572" t="s">
        <v>1028</v>
      </c>
      <c r="F523" s="325">
        <v>2067</v>
      </c>
      <c r="G523" s="325">
        <v>2066</v>
      </c>
      <c r="H523" s="352">
        <f t="shared" si="17"/>
        <v>99.95162070633768</v>
      </c>
    </row>
    <row r="524" spans="1:8" ht="38.25" customHeight="1">
      <c r="A524" s="1114"/>
      <c r="B524" s="1114"/>
      <c r="C524" s="1178"/>
      <c r="D524" s="1165">
        <v>4750</v>
      </c>
      <c r="E524" s="560" t="s">
        <v>946</v>
      </c>
      <c r="F524" s="340">
        <v>1582</v>
      </c>
      <c r="G524" s="340">
        <v>1582</v>
      </c>
      <c r="H524" s="320">
        <f t="shared" si="17"/>
        <v>100</v>
      </c>
    </row>
    <row r="525" spans="1:8" ht="30" customHeight="1">
      <c r="A525" s="1114"/>
      <c r="B525" s="1114"/>
      <c r="C525" s="1178"/>
      <c r="D525" s="1165">
        <v>6050</v>
      </c>
      <c r="E525" s="560" t="s">
        <v>880</v>
      </c>
      <c r="F525" s="340">
        <v>49000</v>
      </c>
      <c r="G525" s="340">
        <v>48949</v>
      </c>
      <c r="H525" s="1105">
        <f aca="true" t="shared" si="18" ref="H525:H538">G525/F525*100</f>
        <v>99.89591836734694</v>
      </c>
    </row>
    <row r="526" spans="1:8" ht="33.75" customHeight="1">
      <c r="A526" s="1114"/>
      <c r="B526" s="1114"/>
      <c r="C526" s="1100">
        <v>85228</v>
      </c>
      <c r="D526" s="2016" t="s">
        <v>671</v>
      </c>
      <c r="E526" s="2016"/>
      <c r="F526" s="318">
        <v>8000</v>
      </c>
      <c r="G526" s="318">
        <v>8000</v>
      </c>
      <c r="H526" s="320">
        <f t="shared" si="18"/>
        <v>100</v>
      </c>
    </row>
    <row r="527" spans="1:8" ht="31.5" customHeight="1">
      <c r="A527" s="1114"/>
      <c r="B527" s="1114"/>
      <c r="C527" s="1115"/>
      <c r="D527" s="317">
        <v>4010</v>
      </c>
      <c r="E527" s="560" t="s">
        <v>886</v>
      </c>
      <c r="F527" s="340">
        <v>5760</v>
      </c>
      <c r="G527" s="340">
        <v>5760</v>
      </c>
      <c r="H527" s="320">
        <f t="shared" si="18"/>
        <v>100</v>
      </c>
    </row>
    <row r="528" spans="1:8" ht="27" customHeight="1">
      <c r="A528" s="557"/>
      <c r="B528" s="1114"/>
      <c r="C528" s="1115"/>
      <c r="D528" s="317">
        <v>4040</v>
      </c>
      <c r="E528" s="560" t="s">
        <v>913</v>
      </c>
      <c r="F528" s="340">
        <v>470</v>
      </c>
      <c r="G528" s="340">
        <v>470</v>
      </c>
      <c r="H528" s="320">
        <f t="shared" si="18"/>
        <v>100</v>
      </c>
    </row>
    <row r="529" spans="1:8" ht="33.75" customHeight="1">
      <c r="A529" s="557"/>
      <c r="B529" s="1181"/>
      <c r="C529" s="1115"/>
      <c r="D529" s="317">
        <v>4110</v>
      </c>
      <c r="E529" s="560" t="s">
        <v>914</v>
      </c>
      <c r="F529" s="340">
        <v>1120</v>
      </c>
      <c r="G529" s="340">
        <v>1120</v>
      </c>
      <c r="H529" s="320">
        <f t="shared" si="18"/>
        <v>100</v>
      </c>
    </row>
    <row r="530" spans="1:8" ht="27.75" customHeight="1">
      <c r="A530" s="557"/>
      <c r="B530" s="1181"/>
      <c r="C530" s="1115"/>
      <c r="D530" s="317">
        <v>4120</v>
      </c>
      <c r="E530" s="560" t="s">
        <v>915</v>
      </c>
      <c r="F530" s="340">
        <v>150</v>
      </c>
      <c r="G530" s="340">
        <v>150</v>
      </c>
      <c r="H530" s="320">
        <f t="shared" si="18"/>
        <v>100</v>
      </c>
    </row>
    <row r="531" spans="1:8" ht="27" customHeight="1">
      <c r="A531" s="557"/>
      <c r="B531" s="1181"/>
      <c r="C531" s="1166"/>
      <c r="D531" s="317">
        <v>4440</v>
      </c>
      <c r="E531" s="560" t="s">
        <v>924</v>
      </c>
      <c r="F531" s="340">
        <v>500</v>
      </c>
      <c r="G531" s="340">
        <v>500</v>
      </c>
      <c r="H531" s="319">
        <f t="shared" si="18"/>
        <v>100</v>
      </c>
    </row>
    <row r="532" spans="1:8" ht="30" customHeight="1">
      <c r="A532" s="557"/>
      <c r="B532" s="1181"/>
      <c r="C532" s="1140">
        <v>85278</v>
      </c>
      <c r="D532" s="2028" t="s">
        <v>675</v>
      </c>
      <c r="E532" s="2030"/>
      <c r="F532" s="340">
        <v>1000</v>
      </c>
      <c r="G532" s="340">
        <v>1000</v>
      </c>
      <c r="H532" s="320">
        <f t="shared" si="18"/>
        <v>100</v>
      </c>
    </row>
    <row r="533" spans="1:8" ht="31.5" customHeight="1">
      <c r="A533" s="557"/>
      <c r="B533" s="1181"/>
      <c r="C533" s="324"/>
      <c r="D533" s="317">
        <v>3110</v>
      </c>
      <c r="E533" s="314" t="s">
        <v>1034</v>
      </c>
      <c r="F533" s="340">
        <v>1000</v>
      </c>
      <c r="G533" s="340">
        <v>1000</v>
      </c>
      <c r="H533" s="320">
        <f t="shared" si="18"/>
        <v>100</v>
      </c>
    </row>
    <row r="534" spans="1:8" ht="29.25" customHeight="1">
      <c r="A534" s="557"/>
      <c r="B534" s="1181"/>
      <c r="C534" s="1100">
        <v>85295</v>
      </c>
      <c r="D534" s="1176" t="s">
        <v>658</v>
      </c>
      <c r="E534" s="1233"/>
      <c r="F534" s="359">
        <v>361654</v>
      </c>
      <c r="G534" s="359">
        <v>361647</v>
      </c>
      <c r="H534" s="352">
        <f t="shared" si="18"/>
        <v>99.99806444834013</v>
      </c>
    </row>
    <row r="535" spans="1:8" ht="27.75" customHeight="1">
      <c r="A535" s="557"/>
      <c r="B535" s="1181"/>
      <c r="C535" s="360"/>
      <c r="D535" s="317">
        <v>3110</v>
      </c>
      <c r="E535" s="560" t="s">
        <v>1034</v>
      </c>
      <c r="F535" s="318">
        <v>334320</v>
      </c>
      <c r="G535" s="318">
        <v>334320</v>
      </c>
      <c r="H535" s="320">
        <f t="shared" si="18"/>
        <v>100</v>
      </c>
    </row>
    <row r="536" spans="1:8" ht="27.75" customHeight="1">
      <c r="A536" s="557"/>
      <c r="B536" s="1181"/>
      <c r="C536" s="360"/>
      <c r="D536" s="317">
        <v>4210</v>
      </c>
      <c r="E536" s="560" t="s">
        <v>888</v>
      </c>
      <c r="F536" s="318">
        <v>17300</v>
      </c>
      <c r="G536" s="318">
        <v>17293</v>
      </c>
      <c r="H536" s="320">
        <f t="shared" si="18"/>
        <v>99.95953757225433</v>
      </c>
    </row>
    <row r="537" spans="1:8" ht="32.25" customHeight="1">
      <c r="A537" s="557"/>
      <c r="B537" s="1181"/>
      <c r="C537" s="360"/>
      <c r="D537" s="317">
        <v>4300</v>
      </c>
      <c r="E537" s="560" t="s">
        <v>889</v>
      </c>
      <c r="F537" s="318">
        <v>4806</v>
      </c>
      <c r="G537" s="318">
        <v>4806</v>
      </c>
      <c r="H537" s="320">
        <f t="shared" si="18"/>
        <v>100</v>
      </c>
    </row>
    <row r="538" spans="1:8" ht="32.25" customHeight="1">
      <c r="A538" s="557"/>
      <c r="B538" s="1181"/>
      <c r="C538" s="360"/>
      <c r="D538" s="344">
        <v>6060</v>
      </c>
      <c r="E538" s="326" t="s">
        <v>1118</v>
      </c>
      <c r="F538" s="318">
        <v>5228</v>
      </c>
      <c r="G538" s="318">
        <v>5228</v>
      </c>
      <c r="H538" s="320">
        <f t="shared" si="18"/>
        <v>100</v>
      </c>
    </row>
    <row r="539" spans="1:8" ht="24.75" customHeight="1">
      <c r="A539" s="557"/>
      <c r="B539" s="2013" t="s">
        <v>865</v>
      </c>
      <c r="C539" s="2014"/>
      <c r="D539" s="2014"/>
      <c r="E539" s="2015"/>
      <c r="F539" s="318"/>
      <c r="G539" s="318"/>
      <c r="H539" s="320"/>
    </row>
    <row r="540" spans="1:8" ht="24.75" customHeight="1">
      <c r="A540" s="557"/>
      <c r="B540" s="2013" t="s">
        <v>928</v>
      </c>
      <c r="C540" s="2014"/>
      <c r="D540" s="2014"/>
      <c r="E540" s="2015"/>
      <c r="F540" s="318">
        <v>12409643</v>
      </c>
      <c r="G540" s="318">
        <v>12352337</v>
      </c>
      <c r="H540" s="320">
        <f>G540/F540*100</f>
        <v>99.53821395184373</v>
      </c>
    </row>
    <row r="541" spans="1:8" ht="23.25" customHeight="1">
      <c r="A541" s="557"/>
      <c r="B541" s="1234"/>
      <c r="C541" s="2018" t="s">
        <v>867</v>
      </c>
      <c r="D541" s="2019"/>
      <c r="E541" s="2020"/>
      <c r="F541" s="318"/>
      <c r="G541" s="318"/>
      <c r="H541" s="320"/>
    </row>
    <row r="542" spans="1:8" ht="24.75" customHeight="1">
      <c r="A542" s="557"/>
      <c r="B542" s="1234"/>
      <c r="C542" s="2013" t="s">
        <v>1042</v>
      </c>
      <c r="D542" s="2014"/>
      <c r="E542" s="2015"/>
      <c r="F542" s="318">
        <v>1601000</v>
      </c>
      <c r="G542" s="318">
        <v>1601000</v>
      </c>
      <c r="H542" s="320">
        <f aca="true" t="shared" si="19" ref="H542:H551">G542/F542*100</f>
        <v>100</v>
      </c>
    </row>
    <row r="543" spans="1:8" ht="23.25" customHeight="1">
      <c r="A543" s="557"/>
      <c r="B543" s="1234"/>
      <c r="C543" s="2013" t="s">
        <v>930</v>
      </c>
      <c r="D543" s="2014"/>
      <c r="E543" s="2015"/>
      <c r="F543" s="318">
        <v>385404</v>
      </c>
      <c r="G543" s="318">
        <v>385398</v>
      </c>
      <c r="H543" s="320">
        <f t="shared" si="19"/>
        <v>99.99844319207895</v>
      </c>
    </row>
    <row r="544" spans="1:8" ht="21.75" customHeight="1">
      <c r="A544" s="557"/>
      <c r="B544" s="1234"/>
      <c r="C544" s="2013" t="s">
        <v>931</v>
      </c>
      <c r="D544" s="2014"/>
      <c r="E544" s="2015"/>
      <c r="F544" s="318">
        <v>64063</v>
      </c>
      <c r="G544" s="318">
        <v>64061</v>
      </c>
      <c r="H544" s="320">
        <f t="shared" si="19"/>
        <v>99.99687807314675</v>
      </c>
    </row>
    <row r="545" spans="1:8" ht="23.25" customHeight="1">
      <c r="A545" s="557"/>
      <c r="B545" s="1234"/>
      <c r="C545" s="2021" t="s">
        <v>95</v>
      </c>
      <c r="D545" s="2022"/>
      <c r="E545" s="2023"/>
      <c r="F545" s="318">
        <v>10359176</v>
      </c>
      <c r="G545" s="318">
        <v>10301878</v>
      </c>
      <c r="H545" s="320">
        <f t="shared" si="19"/>
        <v>99.44688650912002</v>
      </c>
    </row>
    <row r="546" spans="1:8" ht="23.25" customHeight="1">
      <c r="A546" s="557"/>
      <c r="B546" s="2013" t="s">
        <v>1138</v>
      </c>
      <c r="C546" s="2014"/>
      <c r="D546" s="2014"/>
      <c r="E546" s="2015"/>
      <c r="F546" s="318">
        <v>54228</v>
      </c>
      <c r="G546" s="318">
        <v>54177</v>
      </c>
      <c r="H546" s="320">
        <f t="shared" si="19"/>
        <v>99.90595264439035</v>
      </c>
    </row>
    <row r="547" spans="1:8" ht="24" customHeight="1">
      <c r="A547" s="324"/>
      <c r="B547" s="2018" t="s">
        <v>874</v>
      </c>
      <c r="C547" s="2019"/>
      <c r="D547" s="2019"/>
      <c r="E547" s="2020"/>
      <c r="F547" s="318">
        <v>12463871</v>
      </c>
      <c r="G547" s="318">
        <v>12406514</v>
      </c>
      <c r="H547" s="320">
        <f t="shared" si="19"/>
        <v>99.53981391495466</v>
      </c>
    </row>
    <row r="548" spans="1:8" ht="27.75" customHeight="1">
      <c r="A548" s="1126" t="s">
        <v>1243</v>
      </c>
      <c r="B548" s="1147">
        <v>854</v>
      </c>
      <c r="C548" s="1154" t="s">
        <v>677</v>
      </c>
      <c r="D548" s="1154"/>
      <c r="E548" s="1155"/>
      <c r="F548" s="552">
        <v>393275</v>
      </c>
      <c r="G548" s="552">
        <v>320551</v>
      </c>
      <c r="H548" s="1097">
        <f t="shared" si="19"/>
        <v>81.50810501557434</v>
      </c>
    </row>
    <row r="549" spans="1:8" ht="27" customHeight="1">
      <c r="A549" s="1115"/>
      <c r="B549" s="1126"/>
      <c r="C549" s="344">
        <v>85415</v>
      </c>
      <c r="D549" s="2028" t="s">
        <v>678</v>
      </c>
      <c r="E549" s="2028"/>
      <c r="F549" s="318">
        <v>393275</v>
      </c>
      <c r="G549" s="318">
        <v>320551</v>
      </c>
      <c r="H549" s="320">
        <f t="shared" si="19"/>
        <v>81.50810501557434</v>
      </c>
    </row>
    <row r="550" spans="1:8" ht="24.75" customHeight="1">
      <c r="A550" s="1115"/>
      <c r="B550" s="557"/>
      <c r="C550" s="324"/>
      <c r="D550" s="317">
        <v>3240</v>
      </c>
      <c r="E550" s="560" t="s">
        <v>1162</v>
      </c>
      <c r="F550" s="318">
        <v>312855</v>
      </c>
      <c r="G550" s="318">
        <v>279437</v>
      </c>
      <c r="H550" s="320">
        <f t="shared" si="19"/>
        <v>89.3183743267648</v>
      </c>
    </row>
    <row r="551" spans="1:8" ht="24.75" customHeight="1">
      <c r="A551" s="1115"/>
      <c r="B551" s="557"/>
      <c r="C551" s="557"/>
      <c r="D551" s="344">
        <v>3260</v>
      </c>
      <c r="E551" s="326"/>
      <c r="F551" s="318">
        <v>80420</v>
      </c>
      <c r="G551" s="318">
        <v>41114</v>
      </c>
      <c r="H551" s="320">
        <f t="shared" si="19"/>
        <v>51.12409848296444</v>
      </c>
    </row>
    <row r="552" spans="1:8" ht="24.75" customHeight="1">
      <c r="A552" s="1115"/>
      <c r="B552" s="2013" t="s">
        <v>865</v>
      </c>
      <c r="C552" s="2014"/>
      <c r="D552" s="2014"/>
      <c r="E552" s="2015"/>
      <c r="F552" s="318"/>
      <c r="G552" s="318"/>
      <c r="H552" s="320"/>
    </row>
    <row r="553" spans="1:8" ht="24.75" customHeight="1">
      <c r="A553" s="1115"/>
      <c r="B553" s="2013" t="s">
        <v>1160</v>
      </c>
      <c r="C553" s="2014"/>
      <c r="D553" s="2014"/>
      <c r="E553" s="2015"/>
      <c r="F553" s="318">
        <v>393275</v>
      </c>
      <c r="G553" s="318">
        <v>320551</v>
      </c>
      <c r="H553" s="320">
        <f>G553/F553*100</f>
        <v>81.50810501557434</v>
      </c>
    </row>
    <row r="554" spans="1:8" ht="24" customHeight="1">
      <c r="A554" s="1115"/>
      <c r="B554" s="1121"/>
      <c r="C554" s="2018" t="s">
        <v>867</v>
      </c>
      <c r="D554" s="2019"/>
      <c r="E554" s="2020"/>
      <c r="F554" s="318"/>
      <c r="G554" s="318"/>
      <c r="H554" s="320"/>
    </row>
    <row r="555" spans="1:8" ht="24.75" customHeight="1">
      <c r="A555" s="1115"/>
      <c r="B555" s="1121"/>
      <c r="C555" s="2021" t="s">
        <v>1043</v>
      </c>
      <c r="D555" s="2022"/>
      <c r="E555" s="2023"/>
      <c r="F555" s="318">
        <v>393275</v>
      </c>
      <c r="G555" s="318">
        <v>320551</v>
      </c>
      <c r="H555" s="320">
        <f aca="true" t="shared" si="20" ref="H555:H582">G555/F555*100</f>
        <v>81.50810501557434</v>
      </c>
    </row>
    <row r="556" spans="1:8" ht="24" customHeight="1">
      <c r="A556" s="1115"/>
      <c r="B556" s="2013" t="s">
        <v>938</v>
      </c>
      <c r="C556" s="2014"/>
      <c r="D556" s="2014"/>
      <c r="E556" s="2015"/>
      <c r="F556" s="318">
        <v>393275</v>
      </c>
      <c r="G556" s="318">
        <v>320551</v>
      </c>
      <c r="H556" s="320">
        <f t="shared" si="20"/>
        <v>81.50810501557434</v>
      </c>
    </row>
    <row r="557" spans="1:8" ht="32.25" customHeight="1">
      <c r="A557" s="1093" t="s">
        <v>1247</v>
      </c>
      <c r="B557" s="1147">
        <v>900</v>
      </c>
      <c r="C557" s="2025" t="s">
        <v>679</v>
      </c>
      <c r="D557" s="2027"/>
      <c r="E557" s="2027"/>
      <c r="F557" s="1096">
        <v>4219433</v>
      </c>
      <c r="G557" s="1096">
        <v>4078817</v>
      </c>
      <c r="H557" s="1097">
        <f t="shared" si="20"/>
        <v>96.6674195324348</v>
      </c>
    </row>
    <row r="558" spans="1:8" ht="26.25" customHeight="1">
      <c r="A558" s="557"/>
      <c r="B558" s="1126"/>
      <c r="C558" s="1100">
        <v>90001</v>
      </c>
      <c r="D558" s="1106" t="s">
        <v>680</v>
      </c>
      <c r="E558" s="1101"/>
      <c r="F558" s="318">
        <v>2024920</v>
      </c>
      <c r="G558" s="318">
        <v>2016088</v>
      </c>
      <c r="H558" s="1085">
        <f t="shared" si="20"/>
        <v>99.56383462062699</v>
      </c>
    </row>
    <row r="559" spans="1:8" ht="30.75" customHeight="1">
      <c r="A559" s="557"/>
      <c r="B559" s="1118"/>
      <c r="C559" s="557"/>
      <c r="D559" s="1119">
        <v>6050</v>
      </c>
      <c r="E559" s="560" t="s">
        <v>880</v>
      </c>
      <c r="F559" s="318">
        <v>1938300</v>
      </c>
      <c r="G559" s="318">
        <v>1929468</v>
      </c>
      <c r="H559" s="1085">
        <f t="shared" si="20"/>
        <v>99.5443429809627</v>
      </c>
    </row>
    <row r="560" spans="1:8" ht="72.75" customHeight="1">
      <c r="A560" s="557"/>
      <c r="B560" s="1118"/>
      <c r="C560" s="324"/>
      <c r="D560" s="1119">
        <v>6610</v>
      </c>
      <c r="E560" s="560" t="s">
        <v>125</v>
      </c>
      <c r="F560" s="318">
        <v>86620</v>
      </c>
      <c r="G560" s="318">
        <v>86620</v>
      </c>
      <c r="H560" s="1179">
        <f t="shared" si="20"/>
        <v>100</v>
      </c>
    </row>
    <row r="561" spans="1:8" ht="28.5" customHeight="1">
      <c r="A561" s="1114"/>
      <c r="B561" s="1118"/>
      <c r="C561" s="1140">
        <v>90002</v>
      </c>
      <c r="D561" s="2028" t="s">
        <v>1044</v>
      </c>
      <c r="E561" s="2029"/>
      <c r="F561" s="318">
        <v>20000</v>
      </c>
      <c r="G561" s="318">
        <v>557</v>
      </c>
      <c r="H561" s="320">
        <f t="shared" si="20"/>
        <v>2.785</v>
      </c>
    </row>
    <row r="562" spans="1:8" ht="27.75" customHeight="1">
      <c r="A562" s="1114"/>
      <c r="B562" s="1114"/>
      <c r="C562" s="324"/>
      <c r="D562" s="1119">
        <v>4300</v>
      </c>
      <c r="E562" s="560" t="s">
        <v>889</v>
      </c>
      <c r="F562" s="318">
        <v>20000</v>
      </c>
      <c r="G562" s="318">
        <v>557</v>
      </c>
      <c r="H562" s="320">
        <f t="shared" si="20"/>
        <v>2.785</v>
      </c>
    </row>
    <row r="563" spans="1:8" ht="26.25" customHeight="1">
      <c r="A563" s="1114"/>
      <c r="B563" s="1114"/>
      <c r="C563" s="1180">
        <v>90003</v>
      </c>
      <c r="D563" s="1106" t="s">
        <v>1045</v>
      </c>
      <c r="E563" s="1101"/>
      <c r="F563" s="318">
        <v>373471</v>
      </c>
      <c r="G563" s="318">
        <v>370452</v>
      </c>
      <c r="H563" s="320">
        <f t="shared" si="20"/>
        <v>99.1916373694343</v>
      </c>
    </row>
    <row r="564" spans="1:8" s="156" customFormat="1" ht="26.25" customHeight="1">
      <c r="A564" s="1114"/>
      <c r="B564" s="1114"/>
      <c r="C564" s="557"/>
      <c r="D564" s="1149">
        <v>4210</v>
      </c>
      <c r="E564" s="560" t="s">
        <v>888</v>
      </c>
      <c r="F564" s="318">
        <v>12000</v>
      </c>
      <c r="G564" s="318">
        <v>8988</v>
      </c>
      <c r="H564" s="1103">
        <f t="shared" si="20"/>
        <v>74.9</v>
      </c>
    </row>
    <row r="565" spans="1:8" ht="26.25" customHeight="1">
      <c r="A565" s="1114"/>
      <c r="B565" s="1114"/>
      <c r="C565" s="324"/>
      <c r="D565" s="317">
        <v>4300</v>
      </c>
      <c r="E565" s="560" t="s">
        <v>889</v>
      </c>
      <c r="F565" s="318">
        <v>361471</v>
      </c>
      <c r="G565" s="318">
        <v>361464</v>
      </c>
      <c r="H565" s="320">
        <f t="shared" si="20"/>
        <v>99.99806346843869</v>
      </c>
    </row>
    <row r="566" spans="1:8" ht="24.75" customHeight="1">
      <c r="A566" s="1114"/>
      <c r="B566" s="1114"/>
      <c r="C566" s="1100">
        <v>90004</v>
      </c>
      <c r="D566" s="1106" t="s">
        <v>682</v>
      </c>
      <c r="E566" s="1101"/>
      <c r="F566" s="318">
        <v>271192</v>
      </c>
      <c r="G566" s="318">
        <v>270690</v>
      </c>
      <c r="H566" s="320">
        <f t="shared" si="20"/>
        <v>99.81489129472845</v>
      </c>
    </row>
    <row r="567" spans="1:8" s="156" customFormat="1" ht="24.75" customHeight="1">
      <c r="A567" s="1113"/>
      <c r="B567" s="1114"/>
      <c r="C567" s="1114"/>
      <c r="D567" s="1165">
        <v>4210</v>
      </c>
      <c r="E567" s="560" t="s">
        <v>888</v>
      </c>
      <c r="F567" s="318">
        <v>12200</v>
      </c>
      <c r="G567" s="318">
        <v>12088</v>
      </c>
      <c r="H567" s="320">
        <f t="shared" si="20"/>
        <v>99.08196721311475</v>
      </c>
    </row>
    <row r="568" spans="1:8" ht="25.5" customHeight="1">
      <c r="A568" s="1114"/>
      <c r="B568" s="1113"/>
      <c r="C568" s="1110"/>
      <c r="D568" s="317">
        <v>4300</v>
      </c>
      <c r="E568" s="560" t="s">
        <v>889</v>
      </c>
      <c r="F568" s="340">
        <v>258992</v>
      </c>
      <c r="G568" s="340">
        <v>258602</v>
      </c>
      <c r="H568" s="320">
        <f t="shared" si="20"/>
        <v>99.84941619818373</v>
      </c>
    </row>
    <row r="569" spans="1:8" ht="25.5" customHeight="1">
      <c r="A569" s="1114"/>
      <c r="B569" s="1114"/>
      <c r="C569" s="1180">
        <v>90015</v>
      </c>
      <c r="D569" s="1106" t="s">
        <v>1046</v>
      </c>
      <c r="E569" s="1101"/>
      <c r="F569" s="318">
        <v>1080010</v>
      </c>
      <c r="G569" s="318">
        <v>991503</v>
      </c>
      <c r="H569" s="320">
        <f t="shared" si="20"/>
        <v>91.80498328719179</v>
      </c>
    </row>
    <row r="570" spans="1:8" ht="25.5" customHeight="1">
      <c r="A570" s="1114"/>
      <c r="B570" s="1114"/>
      <c r="C570" s="1175"/>
      <c r="D570" s="1119">
        <v>4170</v>
      </c>
      <c r="E570" s="1101" t="s">
        <v>887</v>
      </c>
      <c r="F570" s="318">
        <v>10000</v>
      </c>
      <c r="G570" s="318">
        <v>9600</v>
      </c>
      <c r="H570" s="320">
        <f t="shared" si="20"/>
        <v>96</v>
      </c>
    </row>
    <row r="571" spans="1:8" ht="28.5" customHeight="1">
      <c r="A571" s="1114"/>
      <c r="B571" s="1114"/>
      <c r="C571" s="557"/>
      <c r="D571" s="317">
        <v>4210</v>
      </c>
      <c r="E571" s="560" t="s">
        <v>888</v>
      </c>
      <c r="F571" s="318">
        <v>23000</v>
      </c>
      <c r="G571" s="318">
        <v>15118</v>
      </c>
      <c r="H571" s="320">
        <f t="shared" si="20"/>
        <v>65.7304347826087</v>
      </c>
    </row>
    <row r="572" spans="1:8" ht="24.75" customHeight="1">
      <c r="A572" s="1110"/>
      <c r="B572" s="1110"/>
      <c r="C572" s="324"/>
      <c r="D572" s="317">
        <v>4260</v>
      </c>
      <c r="E572" s="560" t="s">
        <v>916</v>
      </c>
      <c r="F572" s="340">
        <v>375600</v>
      </c>
      <c r="G572" s="340">
        <v>340396</v>
      </c>
      <c r="H572" s="320">
        <f t="shared" si="20"/>
        <v>90.6272630457934</v>
      </c>
    </row>
    <row r="573" spans="1:8" ht="24.75" customHeight="1">
      <c r="A573" s="1114"/>
      <c r="B573" s="1114"/>
      <c r="C573" s="557"/>
      <c r="D573" s="324">
        <v>4270</v>
      </c>
      <c r="E573" s="572" t="s">
        <v>917</v>
      </c>
      <c r="F573" s="325">
        <v>317210</v>
      </c>
      <c r="G573" s="325">
        <v>297478</v>
      </c>
      <c r="H573" s="352">
        <f t="shared" si="20"/>
        <v>93.77951514769396</v>
      </c>
    </row>
    <row r="574" spans="1:8" s="156" customFormat="1" ht="24.75" customHeight="1">
      <c r="A574" s="557"/>
      <c r="B574" s="1114"/>
      <c r="C574" s="557"/>
      <c r="D574" s="317">
        <v>4300</v>
      </c>
      <c r="E574" s="560" t="s">
        <v>889</v>
      </c>
      <c r="F574" s="340">
        <v>3000</v>
      </c>
      <c r="G574" s="340">
        <v>2562</v>
      </c>
      <c r="H574" s="320">
        <f t="shared" si="20"/>
        <v>85.39999999999999</v>
      </c>
    </row>
    <row r="575" spans="1:8" s="156" customFormat="1" ht="24.75" customHeight="1">
      <c r="A575" s="557"/>
      <c r="B575" s="1114"/>
      <c r="C575" s="557"/>
      <c r="D575" s="317">
        <v>4430</v>
      </c>
      <c r="E575" s="560" t="s">
        <v>890</v>
      </c>
      <c r="F575" s="340">
        <v>6700</v>
      </c>
      <c r="G575" s="340">
        <v>6562</v>
      </c>
      <c r="H575" s="320">
        <f t="shared" si="20"/>
        <v>97.94029850746269</v>
      </c>
    </row>
    <row r="576" spans="1:8" s="156" customFormat="1" ht="40.5" customHeight="1">
      <c r="A576" s="557"/>
      <c r="B576" s="1114"/>
      <c r="C576" s="557"/>
      <c r="D576" s="317">
        <v>4590</v>
      </c>
      <c r="E576" s="560" t="s">
        <v>903</v>
      </c>
      <c r="F576" s="340">
        <v>19500</v>
      </c>
      <c r="G576" s="340">
        <v>19500</v>
      </c>
      <c r="H576" s="320">
        <f t="shared" si="20"/>
        <v>100</v>
      </c>
    </row>
    <row r="577" spans="1:8" ht="27.75" customHeight="1">
      <c r="A577" s="557"/>
      <c r="B577" s="557"/>
      <c r="C577" s="324"/>
      <c r="D577" s="317">
        <v>6050</v>
      </c>
      <c r="E577" s="560" t="s">
        <v>880</v>
      </c>
      <c r="F577" s="318">
        <v>325000</v>
      </c>
      <c r="G577" s="318">
        <v>300287</v>
      </c>
      <c r="H577" s="1103">
        <f t="shared" si="20"/>
        <v>92.396</v>
      </c>
    </row>
    <row r="578" spans="1:8" ht="25.5" customHeight="1">
      <c r="A578" s="557"/>
      <c r="B578" s="557"/>
      <c r="C578" s="1100">
        <v>90095</v>
      </c>
      <c r="D578" s="1106" t="s">
        <v>658</v>
      </c>
      <c r="E578" s="1101"/>
      <c r="F578" s="318">
        <v>449840</v>
      </c>
      <c r="G578" s="318">
        <v>429527</v>
      </c>
      <c r="H578" s="320">
        <f t="shared" si="20"/>
        <v>95.48439445136049</v>
      </c>
    </row>
    <row r="579" spans="1:8" s="156" customFormat="1" ht="23.25" customHeight="1">
      <c r="A579" s="557"/>
      <c r="B579" s="557"/>
      <c r="C579" s="557"/>
      <c r="D579" s="317">
        <v>4210</v>
      </c>
      <c r="E579" s="560" t="s">
        <v>888</v>
      </c>
      <c r="F579" s="340">
        <v>18000</v>
      </c>
      <c r="G579" s="340">
        <v>15553</v>
      </c>
      <c r="H579" s="320">
        <f t="shared" si="20"/>
        <v>86.40555555555555</v>
      </c>
    </row>
    <row r="580" spans="1:8" ht="22.5" customHeight="1">
      <c r="A580" s="557"/>
      <c r="B580" s="557"/>
      <c r="C580" s="557"/>
      <c r="D580" s="317">
        <v>4260</v>
      </c>
      <c r="E580" s="560" t="s">
        <v>916</v>
      </c>
      <c r="F580" s="340">
        <v>17900</v>
      </c>
      <c r="G580" s="340">
        <v>15398</v>
      </c>
      <c r="H580" s="320">
        <f t="shared" si="20"/>
        <v>86.02234636871509</v>
      </c>
    </row>
    <row r="581" spans="1:8" ht="22.5" customHeight="1">
      <c r="A581" s="557"/>
      <c r="B581" s="557"/>
      <c r="C581" s="557"/>
      <c r="D581" s="317">
        <v>4270</v>
      </c>
      <c r="E581" s="560" t="s">
        <v>917</v>
      </c>
      <c r="F581" s="340">
        <v>250000</v>
      </c>
      <c r="G581" s="340">
        <v>234666</v>
      </c>
      <c r="H581" s="320">
        <f t="shared" si="20"/>
        <v>93.8664</v>
      </c>
    </row>
    <row r="582" spans="1:8" ht="26.25" customHeight="1">
      <c r="A582" s="557"/>
      <c r="B582" s="557"/>
      <c r="C582" s="557"/>
      <c r="D582" s="344">
        <v>4300</v>
      </c>
      <c r="E582" s="326" t="s">
        <v>889</v>
      </c>
      <c r="F582" s="340">
        <v>163940</v>
      </c>
      <c r="G582" s="340">
        <v>163910</v>
      </c>
      <c r="H582" s="320">
        <f t="shared" si="20"/>
        <v>99.98170062217885</v>
      </c>
    </row>
    <row r="583" spans="1:8" ht="22.5" customHeight="1">
      <c r="A583" s="557"/>
      <c r="B583" s="2013" t="s">
        <v>865</v>
      </c>
      <c r="C583" s="2014"/>
      <c r="D583" s="2014"/>
      <c r="E583" s="2015"/>
      <c r="F583" s="340"/>
      <c r="G583" s="340"/>
      <c r="H583" s="320"/>
    </row>
    <row r="584" spans="1:8" ht="21.75" customHeight="1">
      <c r="A584" s="557"/>
      <c r="B584" s="2013" t="s">
        <v>892</v>
      </c>
      <c r="C584" s="2014"/>
      <c r="D584" s="2014"/>
      <c r="E584" s="2015"/>
      <c r="F584" s="340">
        <v>1869513</v>
      </c>
      <c r="G584" s="340">
        <v>1762442</v>
      </c>
      <c r="H584" s="320">
        <f>G584/F584*100</f>
        <v>94.27278654922432</v>
      </c>
    </row>
    <row r="585" spans="1:8" ht="22.5" customHeight="1">
      <c r="A585" s="557"/>
      <c r="B585" s="1121"/>
      <c r="C585" s="2013" t="s">
        <v>867</v>
      </c>
      <c r="D585" s="2014"/>
      <c r="E585" s="2015"/>
      <c r="F585" s="340"/>
      <c r="G585" s="340"/>
      <c r="H585" s="320"/>
    </row>
    <row r="586" spans="1:8" ht="26.25" customHeight="1">
      <c r="A586" s="557"/>
      <c r="B586" s="1121"/>
      <c r="C586" s="2013" t="s">
        <v>1141</v>
      </c>
      <c r="D586" s="2014"/>
      <c r="E586" s="2015"/>
      <c r="F586" s="340">
        <v>10000</v>
      </c>
      <c r="G586" s="340">
        <v>9600</v>
      </c>
      <c r="H586" s="320">
        <f aca="true" t="shared" si="21" ref="H586:H600">G586/F586*100</f>
        <v>96</v>
      </c>
    </row>
    <row r="587" spans="1:8" ht="26.25" customHeight="1">
      <c r="A587" s="557"/>
      <c r="B587" s="1121"/>
      <c r="C587" s="2013" t="s">
        <v>894</v>
      </c>
      <c r="D587" s="2014"/>
      <c r="E587" s="2015"/>
      <c r="F587" s="340">
        <v>567210</v>
      </c>
      <c r="G587" s="340">
        <v>532144</v>
      </c>
      <c r="H587" s="320">
        <f t="shared" si="21"/>
        <v>93.81780998219355</v>
      </c>
    </row>
    <row r="588" spans="1:8" ht="26.25" customHeight="1">
      <c r="A588" s="557"/>
      <c r="B588" s="1121"/>
      <c r="C588" s="2021" t="s">
        <v>94</v>
      </c>
      <c r="D588" s="2022"/>
      <c r="E588" s="2023"/>
      <c r="F588" s="340">
        <v>1292303</v>
      </c>
      <c r="G588" s="340">
        <v>1220698</v>
      </c>
      <c r="H588" s="320">
        <f t="shared" si="21"/>
        <v>94.45911678607881</v>
      </c>
    </row>
    <row r="589" spans="1:8" ht="26.25" customHeight="1">
      <c r="A589" s="557"/>
      <c r="B589" s="2013" t="s">
        <v>1047</v>
      </c>
      <c r="C589" s="2014"/>
      <c r="D589" s="2014"/>
      <c r="E589" s="2015"/>
      <c r="F589" s="340">
        <v>2349920</v>
      </c>
      <c r="G589" s="340">
        <v>2316375</v>
      </c>
      <c r="H589" s="320">
        <f t="shared" si="21"/>
        <v>98.57250459590114</v>
      </c>
    </row>
    <row r="590" spans="1:8" ht="26.25" customHeight="1">
      <c r="A590" s="557"/>
      <c r="B590" s="2013" t="s">
        <v>874</v>
      </c>
      <c r="C590" s="2014"/>
      <c r="D590" s="2014"/>
      <c r="E590" s="2015"/>
      <c r="F590" s="340">
        <v>4219433</v>
      </c>
      <c r="G590" s="340">
        <v>4078817</v>
      </c>
      <c r="H590" s="320">
        <f t="shared" si="21"/>
        <v>96.6674195324348</v>
      </c>
    </row>
    <row r="591" spans="1:8" s="156" customFormat="1" ht="29.25" customHeight="1">
      <c r="A591" s="1093" t="s">
        <v>1251</v>
      </c>
      <c r="B591" s="1147">
        <v>921</v>
      </c>
      <c r="C591" s="2025" t="s">
        <v>685</v>
      </c>
      <c r="D591" s="2026"/>
      <c r="E591" s="2026"/>
      <c r="F591" s="552">
        <v>3987439</v>
      </c>
      <c r="G591" s="552">
        <v>3957021</v>
      </c>
      <c r="H591" s="1097">
        <f t="shared" si="21"/>
        <v>99.23715447433804</v>
      </c>
    </row>
    <row r="592" spans="1:8" s="156" customFormat="1" ht="26.25" customHeight="1">
      <c r="A592" s="557"/>
      <c r="B592" s="1126"/>
      <c r="C592" s="1100">
        <v>92105</v>
      </c>
      <c r="D592" s="2016" t="s">
        <v>1048</v>
      </c>
      <c r="E592" s="2016"/>
      <c r="F592" s="318">
        <v>15000</v>
      </c>
      <c r="G592" s="318">
        <v>6700</v>
      </c>
      <c r="H592" s="320">
        <f t="shared" si="21"/>
        <v>44.666666666666664</v>
      </c>
    </row>
    <row r="593" spans="1:8" s="156" customFormat="1" ht="52.5" customHeight="1">
      <c r="A593" s="557"/>
      <c r="B593" s="1118"/>
      <c r="C593" s="1235"/>
      <c r="D593" s="1119">
        <v>2820</v>
      </c>
      <c r="E593" s="560" t="s">
        <v>1147</v>
      </c>
      <c r="F593" s="318">
        <v>15000</v>
      </c>
      <c r="G593" s="318">
        <v>6700</v>
      </c>
      <c r="H593" s="320">
        <f t="shared" si="21"/>
        <v>44.666666666666664</v>
      </c>
    </row>
    <row r="594" spans="1:8" s="156" customFormat="1" ht="27.75" customHeight="1">
      <c r="A594" s="557"/>
      <c r="B594" s="1118"/>
      <c r="C594" s="1100">
        <v>92109</v>
      </c>
      <c r="D594" s="2024" t="s">
        <v>686</v>
      </c>
      <c r="E594" s="2024"/>
      <c r="F594" s="318">
        <v>3464315</v>
      </c>
      <c r="G594" s="318">
        <v>3442197</v>
      </c>
      <c r="H594" s="320">
        <f t="shared" si="21"/>
        <v>99.36154766526715</v>
      </c>
    </row>
    <row r="595" spans="1:8" s="156" customFormat="1" ht="38.25" customHeight="1">
      <c r="A595" s="557"/>
      <c r="B595" s="1118"/>
      <c r="C595" s="1102"/>
      <c r="D595" s="1119">
        <v>2480</v>
      </c>
      <c r="E595" s="1101" t="s">
        <v>1049</v>
      </c>
      <c r="F595" s="340">
        <v>804426</v>
      </c>
      <c r="G595" s="340">
        <v>804426</v>
      </c>
      <c r="H595" s="320">
        <f t="shared" si="21"/>
        <v>100</v>
      </c>
    </row>
    <row r="596" spans="1:8" ht="32.25" customHeight="1">
      <c r="A596" s="324"/>
      <c r="B596" s="1144"/>
      <c r="C596" s="1104"/>
      <c r="D596" s="1119">
        <v>6050</v>
      </c>
      <c r="E596" s="560" t="s">
        <v>880</v>
      </c>
      <c r="F596" s="340">
        <v>794440</v>
      </c>
      <c r="G596" s="340">
        <v>772322</v>
      </c>
      <c r="H596" s="320">
        <f t="shared" si="21"/>
        <v>97.21590050853432</v>
      </c>
    </row>
    <row r="597" spans="1:8" ht="105.75" customHeight="1">
      <c r="A597" s="557"/>
      <c r="B597" s="1118"/>
      <c r="C597" s="1102"/>
      <c r="D597" s="1182">
        <v>6058</v>
      </c>
      <c r="E597" s="572" t="s">
        <v>1050</v>
      </c>
      <c r="F597" s="325">
        <v>966676</v>
      </c>
      <c r="G597" s="325">
        <v>966676</v>
      </c>
      <c r="H597" s="352">
        <f t="shared" si="21"/>
        <v>100</v>
      </c>
    </row>
    <row r="598" spans="1:8" ht="106.5" customHeight="1">
      <c r="A598" s="1102"/>
      <c r="B598" s="1118"/>
      <c r="C598" s="1236"/>
      <c r="D598" s="324">
        <v>6059</v>
      </c>
      <c r="E598" s="572" t="s">
        <v>885</v>
      </c>
      <c r="F598" s="325">
        <v>898773</v>
      </c>
      <c r="G598" s="325">
        <v>898773</v>
      </c>
      <c r="H598" s="352">
        <f t="shared" si="21"/>
        <v>100</v>
      </c>
    </row>
    <row r="599" spans="1:8" s="156" customFormat="1" ht="27.75" customHeight="1">
      <c r="A599" s="1102"/>
      <c r="B599" s="1102"/>
      <c r="C599" s="1180">
        <v>92116</v>
      </c>
      <c r="D599" s="2024" t="s">
        <v>1051</v>
      </c>
      <c r="E599" s="2024"/>
      <c r="F599" s="318">
        <v>508124</v>
      </c>
      <c r="G599" s="318">
        <v>508124</v>
      </c>
      <c r="H599" s="320">
        <f t="shared" si="21"/>
        <v>100</v>
      </c>
    </row>
    <row r="600" spans="1:8" ht="41.25" customHeight="1">
      <c r="A600" s="1102"/>
      <c r="B600" s="1102"/>
      <c r="C600" s="1118"/>
      <c r="D600" s="1100">
        <v>2480</v>
      </c>
      <c r="E600" s="1237" t="s">
        <v>1049</v>
      </c>
      <c r="F600" s="340">
        <v>508124</v>
      </c>
      <c r="G600" s="340">
        <v>508124</v>
      </c>
      <c r="H600" s="320">
        <f t="shared" si="21"/>
        <v>100</v>
      </c>
    </row>
    <row r="601" spans="1:8" ht="23.25" customHeight="1">
      <c r="A601" s="1102"/>
      <c r="B601" s="2013" t="s">
        <v>865</v>
      </c>
      <c r="C601" s="2014"/>
      <c r="D601" s="2014"/>
      <c r="E601" s="2015"/>
      <c r="F601" s="340"/>
      <c r="G601" s="340"/>
      <c r="H601" s="320"/>
    </row>
    <row r="602" spans="1:8" ht="21.75" customHeight="1">
      <c r="A602" s="1102"/>
      <c r="B602" s="2013" t="s">
        <v>1052</v>
      </c>
      <c r="C602" s="2014"/>
      <c r="D602" s="2014"/>
      <c r="E602" s="2015"/>
      <c r="F602" s="340">
        <v>1327550</v>
      </c>
      <c r="G602" s="340">
        <v>1319250</v>
      </c>
      <c r="H602" s="320">
        <f>G602/F602*100</f>
        <v>99.37478814357274</v>
      </c>
    </row>
    <row r="603" spans="1:8" ht="22.5" customHeight="1">
      <c r="A603" s="1102"/>
      <c r="B603" s="1146"/>
      <c r="C603" s="2018" t="s">
        <v>867</v>
      </c>
      <c r="D603" s="2019"/>
      <c r="E603" s="2020"/>
      <c r="F603" s="340"/>
      <c r="G603" s="340"/>
      <c r="H603" s="320"/>
    </row>
    <row r="604" spans="1:8" ht="24.75" customHeight="1">
      <c r="A604" s="1102"/>
      <c r="B604" s="1146"/>
      <c r="C604" s="2021" t="s">
        <v>1053</v>
      </c>
      <c r="D604" s="2022"/>
      <c r="E604" s="2023"/>
      <c r="F604" s="340">
        <v>1327550</v>
      </c>
      <c r="G604" s="340">
        <v>1319250</v>
      </c>
      <c r="H604" s="320">
        <f aca="true" t="shared" si="22" ref="H604:H630">G604/F604*100</f>
        <v>99.37478814357274</v>
      </c>
    </row>
    <row r="605" spans="1:8" ht="23.25" customHeight="1">
      <c r="A605" s="1102"/>
      <c r="B605" s="2013" t="s">
        <v>895</v>
      </c>
      <c r="C605" s="2014"/>
      <c r="D605" s="2014"/>
      <c r="E605" s="2015"/>
      <c r="F605" s="340">
        <v>2659889</v>
      </c>
      <c r="G605" s="340">
        <v>2637771</v>
      </c>
      <c r="H605" s="320">
        <f t="shared" si="22"/>
        <v>99.16846154106432</v>
      </c>
    </row>
    <row r="606" spans="1:8" ht="24" customHeight="1">
      <c r="A606" s="1102"/>
      <c r="B606" s="2013" t="s">
        <v>874</v>
      </c>
      <c r="C606" s="2014"/>
      <c r="D606" s="2014"/>
      <c r="E606" s="2015"/>
      <c r="F606" s="340">
        <v>3987439</v>
      </c>
      <c r="G606" s="340">
        <v>3957021</v>
      </c>
      <c r="H606" s="320">
        <f t="shared" si="22"/>
        <v>99.23715447433804</v>
      </c>
    </row>
    <row r="607" spans="1:8" ht="27.75" customHeight="1">
      <c r="A607" s="1093" t="s">
        <v>1255</v>
      </c>
      <c r="B607" s="1147">
        <v>926</v>
      </c>
      <c r="C607" s="1154" t="s">
        <v>691</v>
      </c>
      <c r="D607" s="1108"/>
      <c r="E607" s="1108"/>
      <c r="F607" s="552">
        <v>726477</v>
      </c>
      <c r="G607" s="552">
        <v>710594</v>
      </c>
      <c r="H607" s="1097">
        <f t="shared" si="22"/>
        <v>97.81369540948991</v>
      </c>
    </row>
    <row r="608" spans="1:8" ht="27.75" customHeight="1">
      <c r="A608" s="1126"/>
      <c r="B608" s="1148"/>
      <c r="C608" s="1100">
        <v>92601</v>
      </c>
      <c r="D608" s="2013" t="s">
        <v>1054</v>
      </c>
      <c r="E608" s="2015"/>
      <c r="F608" s="318">
        <v>10000</v>
      </c>
      <c r="G608" s="318">
        <v>4880</v>
      </c>
      <c r="H608" s="1171">
        <f t="shared" si="22"/>
        <v>48.8</v>
      </c>
    </row>
    <row r="609" spans="1:8" ht="30" customHeight="1">
      <c r="A609" s="1126"/>
      <c r="B609" s="1148"/>
      <c r="C609" s="1154"/>
      <c r="D609" s="324">
        <v>6050</v>
      </c>
      <c r="E609" s="1238" t="s">
        <v>880</v>
      </c>
      <c r="F609" s="318">
        <v>10000</v>
      </c>
      <c r="G609" s="318">
        <v>4880</v>
      </c>
      <c r="H609" s="1171">
        <f t="shared" si="22"/>
        <v>48.8</v>
      </c>
    </row>
    <row r="610" spans="1:8" ht="29.25" customHeight="1">
      <c r="A610" s="557"/>
      <c r="B610" s="1126"/>
      <c r="C610" s="1100">
        <v>92605</v>
      </c>
      <c r="D610" s="2016" t="s">
        <v>1055</v>
      </c>
      <c r="E610" s="2017"/>
      <c r="F610" s="318">
        <v>716477</v>
      </c>
      <c r="G610" s="318">
        <v>705714</v>
      </c>
      <c r="H610" s="320">
        <f t="shared" si="22"/>
        <v>98.49778848448729</v>
      </c>
    </row>
    <row r="611" spans="1:8" ht="54.75" customHeight="1">
      <c r="A611" s="557"/>
      <c r="B611" s="1212"/>
      <c r="C611" s="1115"/>
      <c r="D611" s="317">
        <v>2820</v>
      </c>
      <c r="E611" s="560" t="s">
        <v>1147</v>
      </c>
      <c r="F611" s="318">
        <v>173000</v>
      </c>
      <c r="G611" s="318">
        <v>170822</v>
      </c>
      <c r="H611" s="320">
        <f t="shared" si="22"/>
        <v>98.74104046242775</v>
      </c>
    </row>
    <row r="612" spans="1:8" ht="27.75" customHeight="1">
      <c r="A612" s="557"/>
      <c r="B612" s="1212"/>
      <c r="C612" s="1115"/>
      <c r="D612" s="324">
        <v>3020</v>
      </c>
      <c r="E612" s="572" t="s">
        <v>912</v>
      </c>
      <c r="F612" s="359">
        <v>510</v>
      </c>
      <c r="G612" s="359">
        <v>411</v>
      </c>
      <c r="H612" s="1116">
        <f t="shared" si="22"/>
        <v>80.58823529411765</v>
      </c>
    </row>
    <row r="613" spans="1:8" ht="27.75" customHeight="1">
      <c r="A613" s="557"/>
      <c r="B613" s="1212"/>
      <c r="C613" s="1115"/>
      <c r="D613" s="317">
        <v>3250</v>
      </c>
      <c r="E613" s="560" t="s">
        <v>1056</v>
      </c>
      <c r="F613" s="318">
        <v>100000</v>
      </c>
      <c r="G613" s="318">
        <v>99800</v>
      </c>
      <c r="H613" s="1103">
        <f t="shared" si="22"/>
        <v>99.8</v>
      </c>
    </row>
    <row r="614" spans="1:8" ht="29.25" customHeight="1">
      <c r="A614" s="557"/>
      <c r="B614" s="1212"/>
      <c r="C614" s="1115"/>
      <c r="D614" s="317">
        <v>4010</v>
      </c>
      <c r="E614" s="560" t="s">
        <v>886</v>
      </c>
      <c r="F614" s="318">
        <v>100376</v>
      </c>
      <c r="G614" s="318">
        <v>100033</v>
      </c>
      <c r="H614" s="320">
        <f t="shared" si="22"/>
        <v>99.65828484896788</v>
      </c>
    </row>
    <row r="615" spans="1:8" s="156" customFormat="1" ht="27.75" customHeight="1">
      <c r="A615" s="324"/>
      <c r="B615" s="1239"/>
      <c r="C615" s="1166"/>
      <c r="D615" s="317">
        <v>4040</v>
      </c>
      <c r="E615" s="560" t="s">
        <v>913</v>
      </c>
      <c r="F615" s="318">
        <v>6523</v>
      </c>
      <c r="G615" s="318">
        <v>6475</v>
      </c>
      <c r="H615" s="320">
        <f t="shared" si="22"/>
        <v>99.26414226582861</v>
      </c>
    </row>
    <row r="616" spans="1:8" ht="28.5" customHeight="1">
      <c r="A616" s="557"/>
      <c r="B616" s="1212"/>
      <c r="C616" s="1115"/>
      <c r="D616" s="324">
        <v>4110</v>
      </c>
      <c r="E616" s="572" t="s">
        <v>914</v>
      </c>
      <c r="F616" s="325">
        <v>19672</v>
      </c>
      <c r="G616" s="325">
        <v>19622</v>
      </c>
      <c r="H616" s="352">
        <f t="shared" si="22"/>
        <v>99.74583163887759</v>
      </c>
    </row>
    <row r="617" spans="1:8" ht="24.75" customHeight="1">
      <c r="A617" s="557"/>
      <c r="B617" s="1212"/>
      <c r="C617" s="1115"/>
      <c r="D617" s="324">
        <v>4120</v>
      </c>
      <c r="E617" s="572" t="s">
        <v>915</v>
      </c>
      <c r="F617" s="325">
        <v>3900</v>
      </c>
      <c r="G617" s="325">
        <v>3877</v>
      </c>
      <c r="H617" s="352">
        <f t="shared" si="22"/>
        <v>99.41025641025641</v>
      </c>
    </row>
    <row r="618" spans="1:8" ht="24.75" customHeight="1">
      <c r="A618" s="557"/>
      <c r="B618" s="1212"/>
      <c r="C618" s="1115"/>
      <c r="D618" s="317">
        <v>4170</v>
      </c>
      <c r="E618" s="560" t="s">
        <v>887</v>
      </c>
      <c r="F618" s="318">
        <v>62761</v>
      </c>
      <c r="G618" s="318">
        <v>62527</v>
      </c>
      <c r="H618" s="320">
        <f t="shared" si="22"/>
        <v>99.62715699239973</v>
      </c>
    </row>
    <row r="619" spans="1:8" s="156" customFormat="1" ht="28.5" customHeight="1">
      <c r="A619" s="1205"/>
      <c r="B619" s="1212"/>
      <c r="C619" s="1115"/>
      <c r="D619" s="1165">
        <v>4210</v>
      </c>
      <c r="E619" s="560" t="s">
        <v>888</v>
      </c>
      <c r="F619" s="340">
        <v>97900</v>
      </c>
      <c r="G619" s="340">
        <v>97740</v>
      </c>
      <c r="H619" s="320">
        <f t="shared" si="22"/>
        <v>99.83656792645557</v>
      </c>
    </row>
    <row r="620" spans="1:8" ht="28.5" customHeight="1">
      <c r="A620" s="1205"/>
      <c r="B620" s="1205"/>
      <c r="C620" s="1115"/>
      <c r="D620" s="1165">
        <v>4260</v>
      </c>
      <c r="E620" s="560" t="s">
        <v>916</v>
      </c>
      <c r="F620" s="340">
        <v>49625</v>
      </c>
      <c r="G620" s="340">
        <v>43370</v>
      </c>
      <c r="H620" s="320">
        <f t="shared" si="22"/>
        <v>87.39546599496222</v>
      </c>
    </row>
    <row r="621" spans="1:8" ht="28.5" customHeight="1">
      <c r="A621" s="1205"/>
      <c r="B621" s="1205"/>
      <c r="C621" s="1115"/>
      <c r="D621" s="1165">
        <v>4270</v>
      </c>
      <c r="E621" s="560" t="s">
        <v>917</v>
      </c>
      <c r="F621" s="340">
        <v>30000</v>
      </c>
      <c r="G621" s="340">
        <v>29852</v>
      </c>
      <c r="H621" s="320">
        <f t="shared" si="22"/>
        <v>99.50666666666666</v>
      </c>
    </row>
    <row r="622" spans="1:8" s="156" customFormat="1" ht="28.5" customHeight="1">
      <c r="A622" s="1205"/>
      <c r="B622" s="1205"/>
      <c r="C622" s="1115"/>
      <c r="D622" s="1165">
        <v>4300</v>
      </c>
      <c r="E622" s="560" t="s">
        <v>889</v>
      </c>
      <c r="F622" s="340">
        <v>56120</v>
      </c>
      <c r="G622" s="340">
        <v>56007</v>
      </c>
      <c r="H622" s="320">
        <f t="shared" si="22"/>
        <v>99.79864575908766</v>
      </c>
    </row>
    <row r="623" spans="1:8" ht="28.5" customHeight="1">
      <c r="A623" s="1205"/>
      <c r="B623" s="1205"/>
      <c r="C623" s="1115"/>
      <c r="D623" s="1165">
        <v>4350</v>
      </c>
      <c r="E623" s="560" t="s">
        <v>919</v>
      </c>
      <c r="F623" s="340">
        <v>588</v>
      </c>
      <c r="G623" s="340">
        <v>512</v>
      </c>
      <c r="H623" s="1103">
        <f t="shared" si="22"/>
        <v>87.07482993197279</v>
      </c>
    </row>
    <row r="624" spans="1:8" ht="36.75" customHeight="1">
      <c r="A624" s="1205"/>
      <c r="B624" s="1205"/>
      <c r="C624" s="1115"/>
      <c r="D624" s="1165">
        <v>4370</v>
      </c>
      <c r="E624" s="560" t="s">
        <v>921</v>
      </c>
      <c r="F624" s="340">
        <v>2457</v>
      </c>
      <c r="G624" s="340">
        <v>2026</v>
      </c>
      <c r="H624" s="320">
        <f t="shared" si="22"/>
        <v>82.45828245828247</v>
      </c>
    </row>
    <row r="625" spans="1:8" ht="28.5" customHeight="1">
      <c r="A625" s="1205"/>
      <c r="B625" s="1205"/>
      <c r="C625" s="1115"/>
      <c r="D625" s="1165">
        <v>4410</v>
      </c>
      <c r="E625" s="560" t="s">
        <v>923</v>
      </c>
      <c r="F625" s="340">
        <v>3090</v>
      </c>
      <c r="G625" s="340">
        <v>3060</v>
      </c>
      <c r="H625" s="320">
        <f t="shared" si="22"/>
        <v>99.02912621359224</v>
      </c>
    </row>
    <row r="626" spans="1:8" ht="28.5" customHeight="1">
      <c r="A626" s="1205"/>
      <c r="B626" s="1205"/>
      <c r="C626" s="1115"/>
      <c r="D626" s="1165">
        <v>4430</v>
      </c>
      <c r="E626" s="560" t="s">
        <v>890</v>
      </c>
      <c r="F626" s="340">
        <v>2178</v>
      </c>
      <c r="G626" s="340">
        <v>2056</v>
      </c>
      <c r="H626" s="319">
        <f t="shared" si="22"/>
        <v>94.39853076216713</v>
      </c>
    </row>
    <row r="627" spans="1:8" s="300" customFormat="1" ht="31.5" customHeight="1">
      <c r="A627" s="1205"/>
      <c r="B627" s="1205"/>
      <c r="C627" s="1115"/>
      <c r="D627" s="1165">
        <v>4440</v>
      </c>
      <c r="E627" s="560" t="s">
        <v>924</v>
      </c>
      <c r="F627" s="340">
        <v>3337</v>
      </c>
      <c r="G627" s="340">
        <v>3337</v>
      </c>
      <c r="H627" s="320">
        <f t="shared" si="22"/>
        <v>100</v>
      </c>
    </row>
    <row r="628" spans="1:8" s="300" customFormat="1" ht="36" customHeight="1">
      <c r="A628" s="1205"/>
      <c r="B628" s="1205"/>
      <c r="C628" s="1115"/>
      <c r="D628" s="1165">
        <v>4700</v>
      </c>
      <c r="E628" s="560" t="s">
        <v>925</v>
      </c>
      <c r="F628" s="340">
        <v>2200</v>
      </c>
      <c r="G628" s="340">
        <v>2200</v>
      </c>
      <c r="H628" s="1105">
        <f t="shared" si="22"/>
        <v>100</v>
      </c>
    </row>
    <row r="629" spans="1:8" ht="38.25" customHeight="1">
      <c r="A629" s="360"/>
      <c r="B629" s="1205"/>
      <c r="C629" s="360"/>
      <c r="D629" s="317">
        <v>4740</v>
      </c>
      <c r="E629" s="560" t="s">
        <v>891</v>
      </c>
      <c r="F629" s="340">
        <v>500</v>
      </c>
      <c r="G629" s="340">
        <v>452</v>
      </c>
      <c r="H629" s="320">
        <f t="shared" si="22"/>
        <v>90.4</v>
      </c>
    </row>
    <row r="630" spans="1:8" ht="38.25" customHeight="1">
      <c r="A630" s="360"/>
      <c r="B630" s="360"/>
      <c r="C630" s="360"/>
      <c r="D630" s="344">
        <v>4750</v>
      </c>
      <c r="E630" s="326" t="s">
        <v>946</v>
      </c>
      <c r="F630" s="345">
        <v>1740</v>
      </c>
      <c r="G630" s="345">
        <v>1535</v>
      </c>
      <c r="H630" s="347">
        <f t="shared" si="22"/>
        <v>88.2183908045977</v>
      </c>
    </row>
    <row r="631" spans="1:8" ht="23.25" customHeight="1">
      <c r="A631" s="360"/>
      <c r="B631" s="2013" t="s">
        <v>865</v>
      </c>
      <c r="C631" s="2014"/>
      <c r="D631" s="2014"/>
      <c r="E631" s="2015"/>
      <c r="F631" s="340"/>
      <c r="G631" s="340"/>
      <c r="H631" s="320"/>
    </row>
    <row r="632" spans="1:8" ht="24" customHeight="1">
      <c r="A632" s="360"/>
      <c r="B632" s="2013" t="s">
        <v>935</v>
      </c>
      <c r="C632" s="2014"/>
      <c r="D632" s="2014"/>
      <c r="E632" s="2015"/>
      <c r="F632" s="340">
        <v>716477</v>
      </c>
      <c r="G632" s="340">
        <v>705714</v>
      </c>
      <c r="H632" s="320">
        <f>G632/F632*100</f>
        <v>98.49778848448729</v>
      </c>
    </row>
    <row r="633" spans="1:8" ht="23.25" customHeight="1">
      <c r="A633" s="360"/>
      <c r="B633" s="1240"/>
      <c r="C633" s="2013" t="s">
        <v>867</v>
      </c>
      <c r="D633" s="2014"/>
      <c r="E633" s="2015"/>
      <c r="F633" s="340"/>
      <c r="G633" s="340"/>
      <c r="H633" s="320"/>
    </row>
    <row r="634" spans="1:8" ht="25.5" customHeight="1">
      <c r="A634" s="360"/>
      <c r="B634" s="1240"/>
      <c r="C634" s="2013" t="s">
        <v>929</v>
      </c>
      <c r="D634" s="2014"/>
      <c r="E634" s="2015"/>
      <c r="F634" s="340">
        <v>169660</v>
      </c>
      <c r="G634" s="340">
        <v>169035</v>
      </c>
      <c r="H634" s="320">
        <f aca="true" t="shared" si="23" ref="H634:H640">G634/F634*100</f>
        <v>99.63161617352353</v>
      </c>
    </row>
    <row r="635" spans="1:8" ht="25.5" customHeight="1">
      <c r="A635" s="1241"/>
      <c r="B635" s="1240"/>
      <c r="C635" s="2010" t="s">
        <v>930</v>
      </c>
      <c r="D635" s="2011"/>
      <c r="E635" s="2012"/>
      <c r="F635" s="1242">
        <v>23572</v>
      </c>
      <c r="G635" s="1242">
        <v>23499</v>
      </c>
      <c r="H635" s="320">
        <f t="shared" si="23"/>
        <v>99.69031053792635</v>
      </c>
    </row>
    <row r="636" spans="1:8" ht="24" customHeight="1">
      <c r="A636" s="1241"/>
      <c r="B636" s="1243"/>
      <c r="C636" s="2010" t="s">
        <v>1057</v>
      </c>
      <c r="D636" s="2011"/>
      <c r="E636" s="2012"/>
      <c r="F636" s="1242">
        <v>173000</v>
      </c>
      <c r="G636" s="1242">
        <v>170822</v>
      </c>
      <c r="H636" s="320">
        <f t="shared" si="23"/>
        <v>98.74104046242775</v>
      </c>
    </row>
    <row r="637" spans="1:8" ht="21.75" customHeight="1">
      <c r="A637" s="1241"/>
      <c r="B637" s="1243"/>
      <c r="C637" s="2010" t="s">
        <v>1151</v>
      </c>
      <c r="D637" s="2011"/>
      <c r="E637" s="2012"/>
      <c r="F637" s="1242">
        <v>30000</v>
      </c>
      <c r="G637" s="1242">
        <v>29852</v>
      </c>
      <c r="H637" s="320">
        <f t="shared" si="23"/>
        <v>99.50666666666666</v>
      </c>
    </row>
    <row r="638" spans="1:8" ht="24.75" customHeight="1">
      <c r="A638" s="1241"/>
      <c r="B638" s="1243"/>
      <c r="C638" s="2010" t="s">
        <v>105</v>
      </c>
      <c r="D638" s="2011"/>
      <c r="E638" s="2012"/>
      <c r="F638" s="1242">
        <v>320245</v>
      </c>
      <c r="G638" s="1242">
        <v>312506</v>
      </c>
      <c r="H638" s="320">
        <f t="shared" si="23"/>
        <v>97.58341269965183</v>
      </c>
    </row>
    <row r="639" spans="1:8" ht="24" customHeight="1">
      <c r="A639" s="1241"/>
      <c r="B639" s="2010" t="s">
        <v>1058</v>
      </c>
      <c r="C639" s="2011"/>
      <c r="D639" s="2011"/>
      <c r="E639" s="2012"/>
      <c r="F639" s="1242">
        <v>10000</v>
      </c>
      <c r="G639" s="1242">
        <v>4880</v>
      </c>
      <c r="H639" s="320">
        <f t="shared" si="23"/>
        <v>48.8</v>
      </c>
    </row>
    <row r="640" spans="1:8" ht="24" customHeight="1">
      <c r="A640" s="1117"/>
      <c r="B640" s="2010" t="s">
        <v>874</v>
      </c>
      <c r="C640" s="2011"/>
      <c r="D640" s="2011"/>
      <c r="E640" s="2012"/>
      <c r="F640" s="1242">
        <v>726477</v>
      </c>
      <c r="G640" s="1242">
        <v>710594</v>
      </c>
      <c r="H640" s="320">
        <f t="shared" si="23"/>
        <v>97.81369540948991</v>
      </c>
    </row>
    <row r="641" spans="1:2" ht="12.75">
      <c r="A641" s="200"/>
      <c r="B641" s="200"/>
    </row>
    <row r="642" spans="1:2" ht="12.75">
      <c r="A642" s="200"/>
      <c r="B642" s="200"/>
    </row>
    <row r="643" spans="1:2" ht="12.75">
      <c r="A643" s="200"/>
      <c r="B643" s="200"/>
    </row>
    <row r="644" spans="1:2" ht="12.75" hidden="1">
      <c r="A644" s="200"/>
      <c r="B644" s="200"/>
    </row>
    <row r="645" spans="1:2" ht="12.75">
      <c r="A645" s="200"/>
      <c r="B645" s="200"/>
    </row>
    <row r="646" spans="1:2" ht="12.75">
      <c r="A646" s="200"/>
      <c r="B646" s="200"/>
    </row>
    <row r="647" spans="1:2" ht="12.75">
      <c r="A647" s="200"/>
      <c r="B647" s="200"/>
    </row>
    <row r="648" spans="1:2" ht="12.75">
      <c r="A648" s="200"/>
      <c r="B648" s="200"/>
    </row>
    <row r="649" spans="1:2" ht="12.75">
      <c r="A649" s="200"/>
      <c r="B649" s="200"/>
    </row>
    <row r="650" spans="1:2" ht="12.75">
      <c r="A650" s="200"/>
      <c r="B650" s="200"/>
    </row>
    <row r="651" spans="1:2" ht="12.75">
      <c r="A651" s="200"/>
      <c r="B651" s="200"/>
    </row>
    <row r="652" spans="1:2" ht="12.75">
      <c r="A652" s="200"/>
      <c r="B652" s="200"/>
    </row>
    <row r="653" spans="1:2" ht="12.75">
      <c r="A653" s="200"/>
      <c r="B653" s="200"/>
    </row>
    <row r="654" spans="1:2" ht="12.75">
      <c r="A654" s="200"/>
      <c r="B654" s="200"/>
    </row>
    <row r="655" spans="1:2" ht="12.75">
      <c r="A655" s="200"/>
      <c r="B655" s="200"/>
    </row>
    <row r="656" spans="1:2" ht="12.75">
      <c r="A656" s="200"/>
      <c r="B656" s="200"/>
    </row>
    <row r="657" spans="1:2" ht="12.75">
      <c r="A657" s="200"/>
      <c r="B657" s="200"/>
    </row>
    <row r="658" spans="1:2" ht="12.75">
      <c r="A658" s="200"/>
      <c r="B658" s="200"/>
    </row>
    <row r="659" spans="1:2" ht="12.75">
      <c r="A659" s="200"/>
      <c r="B659" s="200"/>
    </row>
    <row r="660" spans="1:2" ht="12.75">
      <c r="A660" s="200"/>
      <c r="B660" s="200"/>
    </row>
    <row r="661" spans="1:2" ht="12.75">
      <c r="A661" s="200"/>
      <c r="B661" s="200"/>
    </row>
    <row r="662" spans="1:2" ht="12.75">
      <c r="A662" s="200"/>
      <c r="B662" s="200"/>
    </row>
    <row r="663" spans="1:2" ht="12.75">
      <c r="A663" s="200"/>
      <c r="B663" s="200"/>
    </row>
    <row r="664" spans="1:2" ht="12.75">
      <c r="A664" s="200"/>
      <c r="B664" s="200"/>
    </row>
    <row r="665" spans="1:2" ht="12.75">
      <c r="A665" s="200"/>
      <c r="B665" s="200"/>
    </row>
    <row r="666" spans="1:2" ht="12.75">
      <c r="A666" s="200"/>
      <c r="B666" s="200"/>
    </row>
    <row r="667" spans="1:2" ht="12.75">
      <c r="A667" s="200"/>
      <c r="B667" s="200"/>
    </row>
    <row r="668" spans="1:2" ht="12.75">
      <c r="A668" s="200"/>
      <c r="B668" s="200"/>
    </row>
    <row r="669" spans="1:2" ht="12.75">
      <c r="A669" s="200"/>
      <c r="B669" s="200"/>
    </row>
    <row r="670" spans="1:2" ht="12.75">
      <c r="A670" s="200"/>
      <c r="B670" s="200"/>
    </row>
    <row r="671" spans="1:2" ht="12.75">
      <c r="A671" s="200"/>
      <c r="B671" s="200"/>
    </row>
    <row r="672" spans="1:2" ht="12.75">
      <c r="A672" s="200"/>
      <c r="B672" s="200"/>
    </row>
    <row r="673" spans="1:2" ht="12.75">
      <c r="A673" s="200"/>
      <c r="B673" s="200"/>
    </row>
    <row r="674" spans="1:2" ht="12.75">
      <c r="A674" s="200"/>
      <c r="B674" s="200"/>
    </row>
    <row r="675" spans="1:2" ht="12.75">
      <c r="A675" s="200"/>
      <c r="B675" s="200"/>
    </row>
    <row r="676" spans="1:2" ht="12.75">
      <c r="A676" s="200"/>
      <c r="B676" s="200"/>
    </row>
    <row r="677" spans="1:2" ht="12.75">
      <c r="A677" s="200"/>
      <c r="B677" s="200"/>
    </row>
    <row r="678" spans="1:2" ht="12.75">
      <c r="A678" s="200"/>
      <c r="B678" s="200"/>
    </row>
    <row r="679" spans="1:2" ht="12.75">
      <c r="A679" s="200"/>
      <c r="B679" s="200"/>
    </row>
    <row r="680" spans="1:2" ht="12.75">
      <c r="A680" s="200"/>
      <c r="B680" s="200"/>
    </row>
    <row r="681" spans="1:2" ht="12.75">
      <c r="A681" s="200"/>
      <c r="B681" s="200"/>
    </row>
    <row r="682" spans="1:2" ht="12.75">
      <c r="A682" s="200"/>
      <c r="B682" s="200"/>
    </row>
    <row r="683" spans="1:2" ht="12.75">
      <c r="A683" s="200"/>
      <c r="B683" s="200"/>
    </row>
    <row r="684" spans="1:2" ht="12.75">
      <c r="A684" s="200"/>
      <c r="B684" s="200"/>
    </row>
    <row r="685" spans="1:2" ht="12.75">
      <c r="A685" s="200"/>
      <c r="B685" s="200"/>
    </row>
    <row r="686" spans="1:2" ht="12.75">
      <c r="A686" s="200"/>
      <c r="B686" s="200"/>
    </row>
    <row r="687" spans="1:2" ht="12.75">
      <c r="A687" s="200"/>
      <c r="B687" s="200"/>
    </row>
    <row r="688" spans="1:2" ht="12.75">
      <c r="A688" s="200"/>
      <c r="B688" s="200"/>
    </row>
    <row r="689" spans="1:2" ht="12.75">
      <c r="A689" s="200"/>
      <c r="B689" s="200"/>
    </row>
    <row r="690" spans="1:2" ht="12.75">
      <c r="A690" s="200"/>
      <c r="B690" s="200"/>
    </row>
    <row r="691" spans="1:2" ht="12.75">
      <c r="A691" s="200"/>
      <c r="B691" s="200"/>
    </row>
    <row r="692" spans="1:2" ht="12.75">
      <c r="A692" s="200"/>
      <c r="B692" s="200"/>
    </row>
    <row r="693" spans="1:2" ht="12.75">
      <c r="A693" s="200"/>
      <c r="B693" s="200"/>
    </row>
    <row r="694" spans="1:2" ht="12.75">
      <c r="A694" s="200"/>
      <c r="B694" s="200"/>
    </row>
    <row r="695" spans="1:2" ht="12.75">
      <c r="A695" s="200"/>
      <c r="B695" s="200"/>
    </row>
    <row r="696" spans="1:2" ht="12.75">
      <c r="A696" s="200"/>
      <c r="B696" s="200"/>
    </row>
    <row r="697" spans="1:2" ht="12.75">
      <c r="A697" s="200"/>
      <c r="B697" s="200"/>
    </row>
    <row r="698" spans="1:2" ht="12.75">
      <c r="A698" s="200"/>
      <c r="B698" s="200"/>
    </row>
    <row r="699" spans="1:2" ht="12.75">
      <c r="A699" s="200"/>
      <c r="B699" s="200"/>
    </row>
    <row r="700" spans="1:2" ht="12.75">
      <c r="A700" s="200"/>
      <c r="B700" s="200"/>
    </row>
    <row r="701" spans="1:2" ht="12.75">
      <c r="A701" s="200"/>
      <c r="B701" s="200"/>
    </row>
    <row r="702" spans="1:2" ht="12.75">
      <c r="A702" s="200"/>
      <c r="B702" s="200"/>
    </row>
    <row r="703" spans="1:2" ht="12.75">
      <c r="A703" s="200"/>
      <c r="B703" s="200"/>
    </row>
    <row r="704" spans="1:2" ht="12.75">
      <c r="A704" s="200"/>
      <c r="B704" s="200"/>
    </row>
    <row r="705" spans="1:2" ht="12.75">
      <c r="A705" s="200"/>
      <c r="B705" s="200"/>
    </row>
    <row r="706" spans="1:2" ht="12.75">
      <c r="A706" s="200"/>
      <c r="B706" s="200"/>
    </row>
    <row r="707" spans="1:2" ht="12.75">
      <c r="A707" s="200"/>
      <c r="B707" s="200"/>
    </row>
    <row r="708" spans="1:2" ht="12.75">
      <c r="A708" s="200"/>
      <c r="B708" s="200"/>
    </row>
    <row r="709" spans="1:2" ht="12.75">
      <c r="A709" s="200"/>
      <c r="B709" s="200"/>
    </row>
    <row r="710" spans="1:2" ht="12.75">
      <c r="A710" s="200"/>
      <c r="B710" s="200"/>
    </row>
    <row r="711" spans="1:2" ht="12.75">
      <c r="A711" s="200"/>
      <c r="B711" s="200"/>
    </row>
    <row r="712" spans="1:2" ht="12.75">
      <c r="A712" s="200"/>
      <c r="B712" s="200"/>
    </row>
    <row r="713" spans="1:2" ht="12.75">
      <c r="A713" s="200"/>
      <c r="B713" s="200"/>
    </row>
    <row r="714" spans="1:2" ht="12.75">
      <c r="A714" s="200"/>
      <c r="B714" s="200"/>
    </row>
    <row r="715" spans="1:2" ht="12.75">
      <c r="A715" s="200"/>
      <c r="B715" s="200"/>
    </row>
    <row r="716" spans="1:2" ht="12.75">
      <c r="A716" s="200"/>
      <c r="B716" s="200"/>
    </row>
    <row r="717" spans="1:2" ht="12.75">
      <c r="A717" s="200"/>
      <c r="B717" s="200"/>
    </row>
    <row r="718" ht="12.75">
      <c r="B718" s="200"/>
    </row>
  </sheetData>
  <mergeCells count="196">
    <mergeCell ref="A3:H3"/>
    <mergeCell ref="A4:H4"/>
    <mergeCell ref="A5:H5"/>
    <mergeCell ref="A6:H6"/>
    <mergeCell ref="A11:E11"/>
    <mergeCell ref="B12:E12"/>
    <mergeCell ref="B13:E13"/>
    <mergeCell ref="C14:E14"/>
    <mergeCell ref="C15:E15"/>
    <mergeCell ref="C16:E16"/>
    <mergeCell ref="C17:E17"/>
    <mergeCell ref="C18:E18"/>
    <mergeCell ref="C19:E19"/>
    <mergeCell ref="C20:E20"/>
    <mergeCell ref="B21:E21"/>
    <mergeCell ref="B22:E22"/>
    <mergeCell ref="D24:E24"/>
    <mergeCell ref="D28:E28"/>
    <mergeCell ref="D30:E30"/>
    <mergeCell ref="D33:E33"/>
    <mergeCell ref="B40:E40"/>
    <mergeCell ref="B41:E41"/>
    <mergeCell ref="C42:E42"/>
    <mergeCell ref="C43:E43"/>
    <mergeCell ref="C44:E44"/>
    <mergeCell ref="C45:E45"/>
    <mergeCell ref="B46:E46"/>
    <mergeCell ref="B47:E47"/>
    <mergeCell ref="C48:E48"/>
    <mergeCell ref="D49:E49"/>
    <mergeCell ref="D52:E52"/>
    <mergeCell ref="D54:E54"/>
    <mergeCell ref="A59:A61"/>
    <mergeCell ref="B62:E62"/>
    <mergeCell ref="B63:E63"/>
    <mergeCell ref="C64:E64"/>
    <mergeCell ref="C65:E65"/>
    <mergeCell ref="C66:E66"/>
    <mergeCell ref="C67:E67"/>
    <mergeCell ref="B68:E68"/>
    <mergeCell ref="B69:E69"/>
    <mergeCell ref="C70:E70"/>
    <mergeCell ref="D71:E71"/>
    <mergeCell ref="B75:E75"/>
    <mergeCell ref="B76:E76"/>
    <mergeCell ref="B77:E77"/>
    <mergeCell ref="D79:E79"/>
    <mergeCell ref="C102:C103"/>
    <mergeCell ref="B108:E108"/>
    <mergeCell ref="B109:E109"/>
    <mergeCell ref="C110:E110"/>
    <mergeCell ref="C111:E111"/>
    <mergeCell ref="C112:E112"/>
    <mergeCell ref="C113:E113"/>
    <mergeCell ref="C114:E114"/>
    <mergeCell ref="B115:E115"/>
    <mergeCell ref="B116:E116"/>
    <mergeCell ref="B121:E121"/>
    <mergeCell ref="B122:E122"/>
    <mergeCell ref="C123:E123"/>
    <mergeCell ref="C124:E124"/>
    <mergeCell ref="C125:E125"/>
    <mergeCell ref="B126:E126"/>
    <mergeCell ref="D132:E132"/>
    <mergeCell ref="D139:E139"/>
    <mergeCell ref="D166:E166"/>
    <mergeCell ref="B184:E184"/>
    <mergeCell ref="B185:E185"/>
    <mergeCell ref="C186:E186"/>
    <mergeCell ref="C187:E187"/>
    <mergeCell ref="C188:E188"/>
    <mergeCell ref="C189:E189"/>
    <mergeCell ref="C190:E190"/>
    <mergeCell ref="B191:E191"/>
    <mergeCell ref="B192:E192"/>
    <mergeCell ref="C193:E193"/>
    <mergeCell ref="D194:E194"/>
    <mergeCell ref="D197:E197"/>
    <mergeCell ref="B207:E207"/>
    <mergeCell ref="B208:E208"/>
    <mergeCell ref="C209:E209"/>
    <mergeCell ref="C210:E210"/>
    <mergeCell ref="C211:E211"/>
    <mergeCell ref="C212:E212"/>
    <mergeCell ref="B213:E213"/>
    <mergeCell ref="C214:E214"/>
    <mergeCell ref="D215:E215"/>
    <mergeCell ref="D217:E217"/>
    <mergeCell ref="D228:E228"/>
    <mergeCell ref="D233:E233"/>
    <mergeCell ref="D235:E235"/>
    <mergeCell ref="C253:C254"/>
    <mergeCell ref="B257:E257"/>
    <mergeCell ref="B258:E258"/>
    <mergeCell ref="C259:E259"/>
    <mergeCell ref="C260:E260"/>
    <mergeCell ref="C261:E261"/>
    <mergeCell ref="C262:E262"/>
    <mergeCell ref="C263:E263"/>
    <mergeCell ref="C264:E264"/>
    <mergeCell ref="B265:E265"/>
    <mergeCell ref="B266:E266"/>
    <mergeCell ref="C267:E267"/>
    <mergeCell ref="D268:E268"/>
    <mergeCell ref="B273:E273"/>
    <mergeCell ref="B274:E274"/>
    <mergeCell ref="C275:E275"/>
    <mergeCell ref="C276:E276"/>
    <mergeCell ref="C277:E277"/>
    <mergeCell ref="B278:E278"/>
    <mergeCell ref="D280:E280"/>
    <mergeCell ref="B282:E282"/>
    <mergeCell ref="B283:E283"/>
    <mergeCell ref="C284:E284"/>
    <mergeCell ref="C285:E285"/>
    <mergeCell ref="B286:E286"/>
    <mergeCell ref="D288:E288"/>
    <mergeCell ref="D334:E334"/>
    <mergeCell ref="D341:E341"/>
    <mergeCell ref="D363:E363"/>
    <mergeCell ref="D407:E407"/>
    <mergeCell ref="D412:E412"/>
    <mergeCell ref="B417:E417"/>
    <mergeCell ref="B418:E418"/>
    <mergeCell ref="C419:E419"/>
    <mergeCell ref="C420:E420"/>
    <mergeCell ref="C421:E421"/>
    <mergeCell ref="C422:E422"/>
    <mergeCell ref="C423:E423"/>
    <mergeCell ref="B424:E424"/>
    <mergeCell ref="B425:E425"/>
    <mergeCell ref="D427:E427"/>
    <mergeCell ref="D429:E429"/>
    <mergeCell ref="D456:E456"/>
    <mergeCell ref="B458:E458"/>
    <mergeCell ref="B459:E459"/>
    <mergeCell ref="C460:E460"/>
    <mergeCell ref="C461:E461"/>
    <mergeCell ref="C462:E462"/>
    <mergeCell ref="C463:E463"/>
    <mergeCell ref="C464:E464"/>
    <mergeCell ref="C465:E465"/>
    <mergeCell ref="B466:E466"/>
    <mergeCell ref="B467:E467"/>
    <mergeCell ref="D482:E482"/>
    <mergeCell ref="D497:E497"/>
    <mergeCell ref="D499:E499"/>
    <mergeCell ref="D526:E526"/>
    <mergeCell ref="D532:E532"/>
    <mergeCell ref="B539:E539"/>
    <mergeCell ref="B540:E540"/>
    <mergeCell ref="C541:E541"/>
    <mergeCell ref="C542:E542"/>
    <mergeCell ref="C543:E543"/>
    <mergeCell ref="C544:E544"/>
    <mergeCell ref="C545:E545"/>
    <mergeCell ref="B546:E546"/>
    <mergeCell ref="B547:E547"/>
    <mergeCell ref="D549:E549"/>
    <mergeCell ref="B552:E552"/>
    <mergeCell ref="B553:E553"/>
    <mergeCell ref="C554:E554"/>
    <mergeCell ref="C555:E555"/>
    <mergeCell ref="B556:E556"/>
    <mergeCell ref="C557:E557"/>
    <mergeCell ref="D561:E561"/>
    <mergeCell ref="B583:E583"/>
    <mergeCell ref="B584:E584"/>
    <mergeCell ref="C585:E585"/>
    <mergeCell ref="C586:E586"/>
    <mergeCell ref="C587:E587"/>
    <mergeCell ref="C588:E588"/>
    <mergeCell ref="B589:E589"/>
    <mergeCell ref="B590:E590"/>
    <mergeCell ref="C591:E591"/>
    <mergeCell ref="D592:E592"/>
    <mergeCell ref="D594:E594"/>
    <mergeCell ref="D599:E599"/>
    <mergeCell ref="B601:E601"/>
    <mergeCell ref="B602:E602"/>
    <mergeCell ref="C603:E603"/>
    <mergeCell ref="C604:E604"/>
    <mergeCell ref="B605:E605"/>
    <mergeCell ref="B606:E606"/>
    <mergeCell ref="D608:E608"/>
    <mergeCell ref="D610:E610"/>
    <mergeCell ref="B631:E631"/>
    <mergeCell ref="B632:E632"/>
    <mergeCell ref="C633:E633"/>
    <mergeCell ref="C634:E634"/>
    <mergeCell ref="C635:E635"/>
    <mergeCell ref="C636:E636"/>
    <mergeCell ref="C637:E637"/>
    <mergeCell ref="C638:E638"/>
    <mergeCell ref="B639:E639"/>
    <mergeCell ref="B640:E64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113"/>
  <sheetViews>
    <sheetView workbookViewId="0" topLeftCell="A1">
      <selection activeCell="A1" sqref="A1:IV16384"/>
    </sheetView>
  </sheetViews>
  <sheetFormatPr defaultColWidth="9.140625" defaultRowHeight="12.75"/>
  <cols>
    <col min="1" max="1" width="2.7109375" style="1248" customWidth="1"/>
    <col min="2" max="2" width="12.7109375" style="1248" customWidth="1"/>
    <col min="3" max="3" width="7.140625" style="1248" customWidth="1"/>
    <col min="4" max="4" width="6.7109375" style="1248" customWidth="1"/>
    <col min="5" max="5" width="8.57421875" style="1248" customWidth="1"/>
    <col min="6" max="6" width="8.421875" style="1248" customWidth="1"/>
    <col min="7" max="7" width="8.57421875" style="1248" customWidth="1"/>
    <col min="8" max="8" width="7.8515625" style="1248" customWidth="1"/>
    <col min="9" max="9" width="7.57421875" style="1248" customWidth="1"/>
    <col min="10" max="10" width="5.8515625" style="1248" customWidth="1"/>
    <col min="11" max="11" width="8.00390625" style="1248" customWidth="1"/>
    <col min="12" max="12" width="8.140625" style="1248" customWidth="1"/>
    <col min="13" max="13" width="7.7109375" style="1248" customWidth="1"/>
    <col min="14" max="14" width="7.8515625" style="1248" customWidth="1"/>
    <col min="15" max="15" width="8.7109375" style="1248" customWidth="1"/>
    <col min="16" max="16" width="7.7109375" style="1248" customWidth="1"/>
    <col min="17" max="17" width="8.57421875" style="1248" customWidth="1"/>
    <col min="18" max="18" width="4.7109375" style="1248" customWidth="1"/>
    <col min="19" max="19" width="6.28125" style="1248" customWidth="1"/>
    <col min="20" max="16384" width="9.140625" style="1248" customWidth="1"/>
  </cols>
  <sheetData>
    <row r="1" spans="1:19" ht="15">
      <c r="A1" s="1244"/>
      <c r="B1" s="1245"/>
      <c r="C1" s="1245"/>
      <c r="D1" s="1245"/>
      <c r="E1" s="1245"/>
      <c r="F1" s="2114"/>
      <c r="G1" s="2115"/>
      <c r="H1" s="2115"/>
      <c r="I1" s="1247"/>
      <c r="J1" s="1247"/>
      <c r="K1" s="1245"/>
      <c r="L1" s="1245"/>
      <c r="M1" s="1245"/>
      <c r="N1" s="1245"/>
      <c r="S1" s="698" t="s">
        <v>1059</v>
      </c>
    </row>
    <row r="2" spans="1:19" ht="31.5" customHeight="1">
      <c r="A2" s="1244"/>
      <c r="B2" s="1245"/>
      <c r="C2" s="1245"/>
      <c r="D2" s="1245"/>
      <c r="E2" s="1245"/>
      <c r="F2" s="1246"/>
      <c r="G2" s="1247"/>
      <c r="H2" s="1247"/>
      <c r="I2" s="1247"/>
      <c r="J2" s="1247"/>
      <c r="K2" s="1245"/>
      <c r="L2" s="1245"/>
      <c r="M2" s="1245"/>
      <c r="N2" s="1245"/>
      <c r="S2" s="698"/>
    </row>
    <row r="3" spans="1:19" ht="19.5" customHeight="1">
      <c r="A3" s="2116" t="s">
        <v>1060</v>
      </c>
      <c r="B3" s="2117"/>
      <c r="C3" s="2117"/>
      <c r="D3" s="2117"/>
      <c r="E3" s="2117"/>
      <c r="F3" s="2117"/>
      <c r="G3" s="2117"/>
      <c r="H3" s="2117"/>
      <c r="I3" s="2117"/>
      <c r="J3" s="2117"/>
      <c r="K3" s="2117"/>
      <c r="L3" s="2117"/>
      <c r="M3" s="2117"/>
      <c r="N3" s="2117"/>
      <c r="O3" s="2117"/>
      <c r="P3" s="2117"/>
      <c r="Q3" s="2117"/>
      <c r="R3" s="2117"/>
      <c r="S3" s="2117"/>
    </row>
    <row r="4" spans="1:19" ht="15.75">
      <c r="A4" s="2116" t="s">
        <v>1061</v>
      </c>
      <c r="B4" s="2117"/>
      <c r="C4" s="2117"/>
      <c r="D4" s="2117"/>
      <c r="E4" s="2117"/>
      <c r="F4" s="2117"/>
      <c r="G4" s="2117"/>
      <c r="H4" s="2117"/>
      <c r="I4" s="2117"/>
      <c r="J4" s="2117"/>
      <c r="K4" s="2117"/>
      <c r="L4" s="2117"/>
      <c r="M4" s="2117"/>
      <c r="N4" s="2117"/>
      <c r="O4" s="2117"/>
      <c r="P4" s="2117"/>
      <c r="Q4" s="2117"/>
      <c r="R4" s="2117"/>
      <c r="S4" s="2117"/>
    </row>
    <row r="5" spans="1:19" ht="16.5" customHeight="1">
      <c r="A5" s="2118" t="s">
        <v>1062</v>
      </c>
      <c r="B5" s="2110"/>
      <c r="C5" s="2110"/>
      <c r="D5" s="2110"/>
      <c r="E5" s="2110"/>
      <c r="F5" s="2110"/>
      <c r="G5" s="2110"/>
      <c r="H5" s="2110"/>
      <c r="I5" s="2110"/>
      <c r="J5" s="2110"/>
      <c r="K5" s="2110"/>
      <c r="L5" s="2110"/>
      <c r="M5" s="2110"/>
      <c r="N5" s="2110"/>
      <c r="O5" s="2110"/>
      <c r="P5" s="2110"/>
      <c r="Q5" s="2110"/>
      <c r="R5" s="2110"/>
      <c r="S5" s="2110"/>
    </row>
    <row r="6" spans="1:19" ht="17.25" customHeight="1">
      <c r="A6" s="2109" t="s">
        <v>1063</v>
      </c>
      <c r="B6" s="2109"/>
      <c r="C6" s="2109"/>
      <c r="D6" s="2109"/>
      <c r="E6" s="2109"/>
      <c r="F6" s="2109"/>
      <c r="G6" s="2109"/>
      <c r="H6" s="2109"/>
      <c r="I6" s="2109"/>
      <c r="J6" s="2109"/>
      <c r="K6" s="2109"/>
      <c r="L6" s="2109"/>
      <c r="M6" s="2109"/>
      <c r="N6" s="2109"/>
      <c r="O6" s="2109"/>
      <c r="P6" s="2109"/>
      <c r="Q6" s="2110"/>
      <c r="R6" s="2110"/>
      <c r="S6" s="2110"/>
    </row>
    <row r="7" spans="1:19" ht="16.5" customHeight="1">
      <c r="A7" s="2109" t="s">
        <v>1064</v>
      </c>
      <c r="B7" s="2110"/>
      <c r="C7" s="2110"/>
      <c r="D7" s="2110"/>
      <c r="E7" s="2110"/>
      <c r="F7" s="2110"/>
      <c r="G7" s="2110"/>
      <c r="H7" s="2110"/>
      <c r="I7" s="2110"/>
      <c r="J7" s="2110"/>
      <c r="K7" s="2110"/>
      <c r="L7" s="2110"/>
      <c r="M7" s="2110"/>
      <c r="N7" s="2110"/>
      <c r="O7" s="2110"/>
      <c r="P7" s="2110"/>
      <c r="Q7" s="2110"/>
      <c r="R7" s="2110"/>
      <c r="S7" s="2110"/>
    </row>
    <row r="8" spans="1:19" ht="12.75" customHeight="1">
      <c r="A8" s="1249"/>
      <c r="B8" s="1249"/>
      <c r="C8" s="1249"/>
      <c r="D8" s="1249"/>
      <c r="E8" s="1249"/>
      <c r="F8" s="1249"/>
      <c r="G8" s="1249"/>
      <c r="H8" s="1249"/>
      <c r="I8" s="1249"/>
      <c r="J8" s="1249"/>
      <c r="K8" s="1249"/>
      <c r="L8" s="1249"/>
      <c r="M8" s="1249"/>
      <c r="N8" s="1249"/>
      <c r="O8" s="1249"/>
      <c r="P8" s="1249"/>
      <c r="Q8" s="255"/>
      <c r="R8" s="255"/>
      <c r="S8" s="255"/>
    </row>
    <row r="9" spans="1:19" ht="12.75" customHeight="1">
      <c r="A9" s="1250"/>
      <c r="B9" s="1250"/>
      <c r="C9" s="1250"/>
      <c r="D9" s="1250"/>
      <c r="E9" s="1250"/>
      <c r="F9" s="1250"/>
      <c r="G9" s="1250"/>
      <c r="H9" s="1250"/>
      <c r="I9" s="1250"/>
      <c r="J9" s="1250"/>
      <c r="K9" s="1250"/>
      <c r="L9" s="1250"/>
      <c r="M9" s="1250"/>
      <c r="N9" s="1250"/>
      <c r="O9" s="1250"/>
      <c r="P9" s="1250"/>
      <c r="Q9" s="1250"/>
      <c r="R9" s="1250"/>
      <c r="S9" s="1251" t="s">
        <v>705</v>
      </c>
    </row>
    <row r="10" spans="1:19" ht="16.5" customHeight="1">
      <c r="A10" s="2106" t="s">
        <v>860</v>
      </c>
      <c r="B10" s="2106" t="s">
        <v>1065</v>
      </c>
      <c r="C10" s="2106" t="s">
        <v>1066</v>
      </c>
      <c r="D10" s="2106" t="s">
        <v>1067</v>
      </c>
      <c r="E10" s="2106" t="s">
        <v>1068</v>
      </c>
      <c r="F10" s="2106" t="s">
        <v>1069</v>
      </c>
      <c r="G10" s="2106"/>
      <c r="H10" s="2111" t="s">
        <v>1070</v>
      </c>
      <c r="I10" s="2112"/>
      <c r="J10" s="2112"/>
      <c r="K10" s="2112"/>
      <c r="L10" s="2112"/>
      <c r="M10" s="2112"/>
      <c r="N10" s="2112"/>
      <c r="O10" s="2112"/>
      <c r="P10" s="2112"/>
      <c r="Q10" s="2112"/>
      <c r="R10" s="2112"/>
      <c r="S10" s="2113"/>
    </row>
    <row r="11" spans="1:19" ht="18" customHeight="1">
      <c r="A11" s="2106"/>
      <c r="B11" s="2106"/>
      <c r="C11" s="2106"/>
      <c r="D11" s="2106"/>
      <c r="E11" s="2106"/>
      <c r="F11" s="2106" t="s">
        <v>1071</v>
      </c>
      <c r="G11" s="2106" t="s">
        <v>1072</v>
      </c>
      <c r="H11" s="2106" t="s">
        <v>1073</v>
      </c>
      <c r="I11" s="2089" t="s">
        <v>1074</v>
      </c>
      <c r="J11" s="2089" t="s">
        <v>1075</v>
      </c>
      <c r="K11" s="2098" t="s">
        <v>242</v>
      </c>
      <c r="L11" s="2105"/>
      <c r="M11" s="2105"/>
      <c r="N11" s="2105"/>
      <c r="O11" s="2105"/>
      <c r="P11" s="2105"/>
      <c r="Q11" s="2105"/>
      <c r="R11" s="2105"/>
      <c r="S11" s="2099"/>
    </row>
    <row r="12" spans="1:19" ht="17.25" customHeight="1">
      <c r="A12" s="2106"/>
      <c r="B12" s="2106"/>
      <c r="C12" s="2106"/>
      <c r="D12" s="2106"/>
      <c r="E12" s="2106"/>
      <c r="F12" s="2106"/>
      <c r="G12" s="2106"/>
      <c r="H12" s="2106"/>
      <c r="I12" s="2107"/>
      <c r="J12" s="1521"/>
      <c r="K12" s="2106" t="s">
        <v>1076</v>
      </c>
      <c r="L12" s="2106"/>
      <c r="M12" s="2106"/>
      <c r="N12" s="2106"/>
      <c r="O12" s="2098" t="s">
        <v>1077</v>
      </c>
      <c r="P12" s="2105"/>
      <c r="Q12" s="2105"/>
      <c r="R12" s="2105"/>
      <c r="S12" s="2099"/>
    </row>
    <row r="13" spans="1:19" ht="24.75" customHeight="1">
      <c r="A13" s="2106"/>
      <c r="B13" s="2106"/>
      <c r="C13" s="2106"/>
      <c r="D13" s="2106"/>
      <c r="E13" s="2106"/>
      <c r="F13" s="2106"/>
      <c r="G13" s="2106"/>
      <c r="H13" s="2106"/>
      <c r="I13" s="2107"/>
      <c r="J13" s="1521"/>
      <c r="K13" s="2106" t="s">
        <v>1078</v>
      </c>
      <c r="L13" s="2089" t="s">
        <v>169</v>
      </c>
      <c r="M13" s="2106" t="s">
        <v>272</v>
      </c>
      <c r="N13" s="2106"/>
      <c r="O13" s="2106" t="s">
        <v>1079</v>
      </c>
      <c r="P13" s="2089" t="s">
        <v>1074</v>
      </c>
      <c r="Q13" s="2098" t="s">
        <v>272</v>
      </c>
      <c r="R13" s="2105"/>
      <c r="S13" s="2099"/>
    </row>
    <row r="14" spans="1:19" ht="69" customHeight="1">
      <c r="A14" s="2089"/>
      <c r="B14" s="2089"/>
      <c r="C14" s="2089"/>
      <c r="D14" s="2089"/>
      <c r="E14" s="2089"/>
      <c r="F14" s="2089"/>
      <c r="G14" s="2089"/>
      <c r="H14" s="2089"/>
      <c r="I14" s="2107"/>
      <c r="J14" s="1521"/>
      <c r="K14" s="2089"/>
      <c r="L14" s="1521"/>
      <c r="M14" s="1253" t="s">
        <v>1080</v>
      </c>
      <c r="N14" s="1253" t="s">
        <v>1081</v>
      </c>
      <c r="O14" s="2089"/>
      <c r="P14" s="1521"/>
      <c r="Q14" s="2089" t="s">
        <v>1082</v>
      </c>
      <c r="R14" s="1253" t="s">
        <v>1083</v>
      </c>
      <c r="S14" s="1253" t="s">
        <v>1084</v>
      </c>
    </row>
    <row r="15" spans="1:19" ht="18" customHeight="1">
      <c r="A15" s="1257"/>
      <c r="B15" s="1257"/>
      <c r="C15" s="1257"/>
      <c r="D15" s="1257"/>
      <c r="E15" s="1258" t="s">
        <v>1085</v>
      </c>
      <c r="F15" s="1257"/>
      <c r="G15" s="1257"/>
      <c r="H15" s="1258" t="s">
        <v>1086</v>
      </c>
      <c r="I15" s="2108"/>
      <c r="J15" s="1259" t="s">
        <v>1087</v>
      </c>
      <c r="K15" s="1253" t="s">
        <v>1088</v>
      </c>
      <c r="L15" s="1260"/>
      <c r="M15" s="1261"/>
      <c r="N15" s="1261"/>
      <c r="O15" s="1253" t="s">
        <v>1089</v>
      </c>
      <c r="P15" s="1261"/>
      <c r="Q15" s="2090"/>
      <c r="R15" s="1261"/>
      <c r="S15" s="1261"/>
    </row>
    <row r="16" spans="1:19" ht="15.75" customHeight="1">
      <c r="A16" s="1258">
        <v>1</v>
      </c>
      <c r="B16" s="1258">
        <v>2</v>
      </c>
      <c r="C16" s="1258">
        <v>3</v>
      </c>
      <c r="D16" s="1258">
        <v>4</v>
      </c>
      <c r="E16" s="1258">
        <v>5</v>
      </c>
      <c r="F16" s="1258">
        <v>6</v>
      </c>
      <c r="G16" s="1258">
        <v>7</v>
      </c>
      <c r="H16" s="1258">
        <v>8</v>
      </c>
      <c r="I16" s="1258">
        <v>9</v>
      </c>
      <c r="J16" s="1258">
        <v>10</v>
      </c>
      <c r="K16" s="1258">
        <v>11</v>
      </c>
      <c r="L16" s="1258">
        <v>12</v>
      </c>
      <c r="M16" s="1258">
        <v>13</v>
      </c>
      <c r="N16" s="1258">
        <v>14</v>
      </c>
      <c r="O16" s="1258">
        <v>15</v>
      </c>
      <c r="P16" s="1258">
        <v>16</v>
      </c>
      <c r="Q16" s="1252">
        <v>17</v>
      </c>
      <c r="R16" s="1258">
        <v>18</v>
      </c>
      <c r="S16" s="1258">
        <v>19</v>
      </c>
    </row>
    <row r="17" spans="1:19" ht="24" customHeight="1">
      <c r="A17" s="2103" t="s">
        <v>1090</v>
      </c>
      <c r="B17" s="2104"/>
      <c r="C17" s="2103" t="s">
        <v>1091</v>
      </c>
      <c r="D17" s="2104"/>
      <c r="E17" s="1262">
        <v>19480608</v>
      </c>
      <c r="F17" s="1262">
        <v>7899967</v>
      </c>
      <c r="G17" s="1262">
        <v>11580641</v>
      </c>
      <c r="H17" s="1262">
        <v>9888347</v>
      </c>
      <c r="I17" s="1263">
        <v>9686425</v>
      </c>
      <c r="J17" s="1264">
        <v>98</v>
      </c>
      <c r="K17" s="1263">
        <v>3924336</v>
      </c>
      <c r="L17" s="1263">
        <v>3873768</v>
      </c>
      <c r="M17" s="1263">
        <v>830655</v>
      </c>
      <c r="N17" s="1265">
        <v>3093681</v>
      </c>
      <c r="O17" s="1263">
        <v>5964011</v>
      </c>
      <c r="P17" s="1263">
        <v>5812657</v>
      </c>
      <c r="Q17" s="1266">
        <v>5511998</v>
      </c>
      <c r="R17" s="1267"/>
      <c r="S17" s="1263">
        <v>452013</v>
      </c>
    </row>
    <row r="18" spans="1:19" ht="34.5" customHeight="1">
      <c r="A18" s="2098" t="s">
        <v>1092</v>
      </c>
      <c r="B18" s="2099"/>
      <c r="C18" s="2100" t="s">
        <v>1091</v>
      </c>
      <c r="D18" s="2101"/>
      <c r="E18" s="1268">
        <v>519992</v>
      </c>
      <c r="F18" s="1269">
        <v>130017</v>
      </c>
      <c r="G18" s="1268">
        <v>389975</v>
      </c>
      <c r="H18" s="1268">
        <v>489959</v>
      </c>
      <c r="I18" s="1268">
        <v>306788</v>
      </c>
      <c r="J18" s="1270">
        <v>62.6</v>
      </c>
      <c r="K18" s="1269">
        <v>122508</v>
      </c>
      <c r="L18" s="1269">
        <v>76712</v>
      </c>
      <c r="M18" s="1269"/>
      <c r="N18" s="1269">
        <v>122508</v>
      </c>
      <c r="O18" s="1268">
        <v>367451</v>
      </c>
      <c r="P18" s="1268">
        <v>230076</v>
      </c>
      <c r="Q18" s="1271"/>
      <c r="R18" s="1272"/>
      <c r="S18" s="1268">
        <v>367451</v>
      </c>
    </row>
    <row r="19" spans="1:19" ht="15.75" customHeight="1">
      <c r="A19" s="1273"/>
      <c r="B19" s="1274" t="s">
        <v>1093</v>
      </c>
      <c r="C19" s="2086" t="s">
        <v>1094</v>
      </c>
      <c r="D19" s="2087"/>
      <c r="E19" s="2087"/>
      <c r="F19" s="2087"/>
      <c r="G19" s="2087"/>
      <c r="H19" s="2087"/>
      <c r="I19" s="2087"/>
      <c r="J19" s="2087"/>
      <c r="K19" s="2087"/>
      <c r="L19" s="2087"/>
      <c r="M19" s="2087"/>
      <c r="N19" s="2087"/>
      <c r="O19" s="2087"/>
      <c r="P19" s="2087"/>
      <c r="Q19" s="2087"/>
      <c r="R19" s="2087"/>
      <c r="S19" s="2088"/>
    </row>
    <row r="20" spans="1:19" ht="15.75" customHeight="1">
      <c r="A20" s="1261"/>
      <c r="B20" s="1274" t="s">
        <v>1095</v>
      </c>
      <c r="C20" s="2086" t="s">
        <v>1096</v>
      </c>
      <c r="D20" s="2087"/>
      <c r="E20" s="2087"/>
      <c r="F20" s="2087"/>
      <c r="G20" s="2087"/>
      <c r="H20" s="2087"/>
      <c r="I20" s="2087"/>
      <c r="J20" s="2087"/>
      <c r="K20" s="2087"/>
      <c r="L20" s="2087"/>
      <c r="M20" s="2087"/>
      <c r="N20" s="2087"/>
      <c r="O20" s="2087"/>
      <c r="P20" s="2087"/>
      <c r="Q20" s="2087"/>
      <c r="R20" s="2087"/>
      <c r="S20" s="2088"/>
    </row>
    <row r="21" spans="1:19" ht="15.75" customHeight="1">
      <c r="A21" s="1261"/>
      <c r="B21" s="1274" t="s">
        <v>1097</v>
      </c>
      <c r="C21" s="2086" t="s">
        <v>1098</v>
      </c>
      <c r="D21" s="2087"/>
      <c r="E21" s="2087"/>
      <c r="F21" s="2087"/>
      <c r="G21" s="2087"/>
      <c r="H21" s="2087"/>
      <c r="I21" s="2087"/>
      <c r="J21" s="2087"/>
      <c r="K21" s="2087"/>
      <c r="L21" s="2087"/>
      <c r="M21" s="2087"/>
      <c r="N21" s="2087"/>
      <c r="O21" s="2087"/>
      <c r="P21" s="2087"/>
      <c r="Q21" s="2087"/>
      <c r="R21" s="2087"/>
      <c r="S21" s="2088"/>
    </row>
    <row r="22" spans="1:19" ht="94.5" customHeight="1">
      <c r="A22" s="1275" t="s">
        <v>290</v>
      </c>
      <c r="B22" s="1276" t="s">
        <v>1099</v>
      </c>
      <c r="C22" s="1277" t="s">
        <v>1100</v>
      </c>
      <c r="D22" s="1278" t="s">
        <v>1101</v>
      </c>
      <c r="E22" s="1279"/>
      <c r="F22" s="1279"/>
      <c r="G22" s="1279"/>
      <c r="H22" s="1279"/>
      <c r="I22" s="1279"/>
      <c r="J22" s="1279"/>
      <c r="K22" s="1279"/>
      <c r="L22" s="1279"/>
      <c r="M22" s="1279"/>
      <c r="N22" s="1279"/>
      <c r="O22" s="1279"/>
      <c r="P22" s="1279"/>
      <c r="Q22" s="1280"/>
      <c r="R22" s="1281"/>
      <c r="S22" s="1279"/>
    </row>
    <row r="23" spans="1:19" ht="12" customHeight="1">
      <c r="A23" s="1282"/>
      <c r="B23" s="1283" t="s">
        <v>1102</v>
      </c>
      <c r="C23" s="1282"/>
      <c r="D23" s="1282"/>
      <c r="E23" s="1284">
        <v>59021</v>
      </c>
      <c r="F23" s="1285">
        <v>14756</v>
      </c>
      <c r="G23" s="1284">
        <v>44265</v>
      </c>
      <c r="H23" s="1284">
        <v>54759</v>
      </c>
      <c r="I23" s="1284">
        <v>19620</v>
      </c>
      <c r="J23" s="1286">
        <v>35.8</v>
      </c>
      <c r="K23" s="1285">
        <v>13690</v>
      </c>
      <c r="L23" s="1285">
        <v>4905</v>
      </c>
      <c r="M23" s="1285"/>
      <c r="N23" s="1285">
        <v>13690</v>
      </c>
      <c r="O23" s="1284">
        <v>41069</v>
      </c>
      <c r="P23" s="1284">
        <v>14715</v>
      </c>
      <c r="Q23" s="1287"/>
      <c r="R23" s="1288"/>
      <c r="S23" s="1284">
        <v>41069</v>
      </c>
    </row>
    <row r="24" spans="1:19" ht="14.25" customHeight="1">
      <c r="A24" s="1275"/>
      <c r="B24" s="1289" t="s">
        <v>242</v>
      </c>
      <c r="C24" s="1282"/>
      <c r="D24" s="1282"/>
      <c r="E24" s="1284"/>
      <c r="F24" s="1284"/>
      <c r="G24" s="1284"/>
      <c r="H24" s="1284"/>
      <c r="I24" s="1284"/>
      <c r="J24" s="1286"/>
      <c r="K24" s="1285"/>
      <c r="L24" s="1285"/>
      <c r="M24" s="1285"/>
      <c r="N24" s="1285"/>
      <c r="O24" s="1285"/>
      <c r="P24" s="1285"/>
      <c r="Q24" s="1287"/>
      <c r="R24" s="1290"/>
      <c r="S24" s="1284"/>
    </row>
    <row r="25" spans="1:19" ht="12.75" customHeight="1">
      <c r="A25" s="1275"/>
      <c r="B25" s="1293">
        <v>2007</v>
      </c>
      <c r="C25" s="1294"/>
      <c r="D25" s="1294"/>
      <c r="E25" s="1284">
        <v>54759</v>
      </c>
      <c r="F25" s="1295">
        <v>13690</v>
      </c>
      <c r="G25" s="1284">
        <v>41069</v>
      </c>
      <c r="H25" s="1284">
        <v>54759</v>
      </c>
      <c r="I25" s="1284">
        <v>19620</v>
      </c>
      <c r="J25" s="1286">
        <v>35.8</v>
      </c>
      <c r="K25" s="1295">
        <v>13690</v>
      </c>
      <c r="L25" s="1295">
        <v>4905</v>
      </c>
      <c r="M25" s="1295"/>
      <c r="N25" s="1295">
        <v>13690</v>
      </c>
      <c r="O25" s="1284">
        <v>41069</v>
      </c>
      <c r="P25" s="1284">
        <v>14715</v>
      </c>
      <c r="Q25" s="1295"/>
      <c r="R25" s="1296"/>
      <c r="S25" s="1284">
        <v>41069</v>
      </c>
    </row>
    <row r="26" spans="1:19" ht="13.5" customHeight="1">
      <c r="A26" s="1282"/>
      <c r="B26" s="1297">
        <v>2008</v>
      </c>
      <c r="C26" s="1294"/>
      <c r="D26" s="1294"/>
      <c r="E26" s="1298">
        <v>4262</v>
      </c>
      <c r="F26" s="1295">
        <v>1066</v>
      </c>
      <c r="G26" s="1298">
        <v>3196</v>
      </c>
      <c r="H26" s="1295"/>
      <c r="I26" s="1295"/>
      <c r="J26" s="1295"/>
      <c r="K26" s="1295"/>
      <c r="L26" s="1295"/>
      <c r="M26" s="1295"/>
      <c r="N26" s="1295"/>
      <c r="O26" s="1295"/>
      <c r="P26" s="1295"/>
      <c r="Q26" s="1295"/>
      <c r="R26" s="1296"/>
      <c r="S26" s="1298"/>
    </row>
    <row r="27" spans="1:19" ht="92.25" customHeight="1">
      <c r="A27" s="1275" t="s">
        <v>127</v>
      </c>
      <c r="B27" s="1276" t="s">
        <v>1103</v>
      </c>
      <c r="C27" s="1277" t="s">
        <v>1100</v>
      </c>
      <c r="D27" s="1278" t="s">
        <v>1104</v>
      </c>
      <c r="E27" s="1279"/>
      <c r="F27" s="1279"/>
      <c r="G27" s="1279"/>
      <c r="H27" s="1279"/>
      <c r="I27" s="1279"/>
      <c r="J27" s="1279"/>
      <c r="K27" s="1279"/>
      <c r="L27" s="1279"/>
      <c r="M27" s="1279"/>
      <c r="N27" s="1279"/>
      <c r="O27" s="1279"/>
      <c r="P27" s="1279"/>
      <c r="Q27" s="1280"/>
      <c r="R27" s="1281"/>
      <c r="S27" s="1279"/>
    </row>
    <row r="28" spans="1:19" ht="13.5" customHeight="1">
      <c r="A28" s="1275"/>
      <c r="B28" s="1283" t="s">
        <v>1102</v>
      </c>
      <c r="C28" s="1282"/>
      <c r="D28" s="1282"/>
      <c r="E28" s="1284">
        <v>99821</v>
      </c>
      <c r="F28" s="1284">
        <v>24955</v>
      </c>
      <c r="G28" s="1284">
        <v>74866</v>
      </c>
      <c r="H28" s="1284">
        <v>99821</v>
      </c>
      <c r="I28" s="1284">
        <v>20944</v>
      </c>
      <c r="J28" s="1286">
        <v>21</v>
      </c>
      <c r="K28" s="1284">
        <v>24955</v>
      </c>
      <c r="L28" s="1284">
        <v>5235</v>
      </c>
      <c r="M28" s="1284"/>
      <c r="N28" s="1284">
        <v>24955</v>
      </c>
      <c r="O28" s="1284">
        <v>74866</v>
      </c>
      <c r="P28" s="1285">
        <v>15709</v>
      </c>
      <c r="Q28" s="1287"/>
      <c r="R28" s="1288"/>
      <c r="S28" s="1284">
        <v>74866</v>
      </c>
    </row>
    <row r="29" spans="1:19" ht="13.5" customHeight="1">
      <c r="A29" s="1275"/>
      <c r="B29" s="1289" t="s">
        <v>242</v>
      </c>
      <c r="C29" s="1282"/>
      <c r="D29" s="1282"/>
      <c r="E29" s="1284"/>
      <c r="F29" s="1284"/>
      <c r="G29" s="1284"/>
      <c r="H29" s="1284"/>
      <c r="I29" s="1284"/>
      <c r="J29" s="1286"/>
      <c r="K29" s="1284"/>
      <c r="L29" s="1284"/>
      <c r="M29" s="1284"/>
      <c r="N29" s="1284"/>
      <c r="O29" s="1284"/>
      <c r="P29" s="1284"/>
      <c r="Q29" s="1299"/>
      <c r="R29" s="1290"/>
      <c r="S29" s="1284"/>
    </row>
    <row r="30" spans="1:19" ht="13.5" customHeight="1">
      <c r="A30" s="1275"/>
      <c r="B30" s="1293">
        <v>2007</v>
      </c>
      <c r="C30" s="1294"/>
      <c r="D30" s="1294"/>
      <c r="E30" s="1284">
        <v>99821</v>
      </c>
      <c r="F30" s="1284">
        <v>24955</v>
      </c>
      <c r="G30" s="1284">
        <v>74866</v>
      </c>
      <c r="H30" s="1284">
        <v>99821</v>
      </c>
      <c r="I30" s="1284">
        <v>20944</v>
      </c>
      <c r="J30" s="1286">
        <v>21</v>
      </c>
      <c r="K30" s="1284">
        <v>24955</v>
      </c>
      <c r="L30" s="1284">
        <v>5235</v>
      </c>
      <c r="M30" s="1284"/>
      <c r="N30" s="1284">
        <v>24955</v>
      </c>
      <c r="O30" s="1284">
        <v>74866</v>
      </c>
      <c r="P30" s="1285">
        <v>15709</v>
      </c>
      <c r="Q30" s="1295"/>
      <c r="R30" s="1296"/>
      <c r="S30" s="1284">
        <v>74866</v>
      </c>
    </row>
    <row r="31" spans="1:19" ht="128.25" customHeight="1">
      <c r="A31" s="1273" t="s">
        <v>140</v>
      </c>
      <c r="B31" s="1300" t="s">
        <v>1304</v>
      </c>
      <c r="C31" s="1261" t="s">
        <v>1100</v>
      </c>
      <c r="D31" s="1260" t="s">
        <v>1305</v>
      </c>
      <c r="E31" s="1301"/>
      <c r="F31" s="1301"/>
      <c r="G31" s="1301"/>
      <c r="H31" s="1301"/>
      <c r="I31" s="1301"/>
      <c r="J31" s="1301"/>
      <c r="K31" s="1301"/>
      <c r="L31" s="1301"/>
      <c r="M31" s="1301"/>
      <c r="N31" s="1302"/>
      <c r="O31" s="1301"/>
      <c r="P31" s="1301"/>
      <c r="Q31" s="1303"/>
      <c r="R31" s="1304"/>
      <c r="S31" s="1302"/>
    </row>
    <row r="32" spans="1:19" ht="15.75" customHeight="1">
      <c r="A32" s="1261"/>
      <c r="B32" s="1305" t="s">
        <v>1102</v>
      </c>
      <c r="C32" s="1257"/>
      <c r="D32" s="1257"/>
      <c r="E32" s="1306">
        <v>41216</v>
      </c>
      <c r="F32" s="1307">
        <v>10304</v>
      </c>
      <c r="G32" s="1306">
        <v>30912</v>
      </c>
      <c r="H32" s="1306">
        <v>41216</v>
      </c>
      <c r="I32" s="1306">
        <v>28918</v>
      </c>
      <c r="J32" s="1308">
        <v>70.2</v>
      </c>
      <c r="K32" s="1307">
        <v>10304</v>
      </c>
      <c r="L32" s="1307">
        <v>7230</v>
      </c>
      <c r="M32" s="1307"/>
      <c r="N32" s="1309">
        <v>10304</v>
      </c>
      <c r="O32" s="1306">
        <v>30912</v>
      </c>
      <c r="P32" s="1306">
        <v>21688</v>
      </c>
      <c r="Q32" s="1310"/>
      <c r="R32" s="1311"/>
      <c r="S32" s="1306">
        <v>30912</v>
      </c>
    </row>
    <row r="33" spans="1:19" ht="15.75" customHeight="1">
      <c r="A33" s="1261"/>
      <c r="B33" s="1312" t="s">
        <v>242</v>
      </c>
      <c r="C33" s="1257"/>
      <c r="D33" s="1257"/>
      <c r="E33" s="1306"/>
      <c r="F33" s="1306"/>
      <c r="G33" s="1306"/>
      <c r="H33" s="1306"/>
      <c r="I33" s="1306"/>
      <c r="J33" s="1308"/>
      <c r="K33" s="1307"/>
      <c r="L33" s="1307"/>
      <c r="M33" s="1307"/>
      <c r="N33" s="1309"/>
      <c r="O33" s="1306"/>
      <c r="P33" s="1306"/>
      <c r="Q33" s="1313"/>
      <c r="R33" s="1314"/>
      <c r="S33" s="1315"/>
    </row>
    <row r="34" spans="1:19" ht="15.75" customHeight="1">
      <c r="A34" s="1257"/>
      <c r="B34" s="1316">
        <v>2007</v>
      </c>
      <c r="C34" s="1258"/>
      <c r="D34" s="1258"/>
      <c r="E34" s="1306">
        <v>41216</v>
      </c>
      <c r="F34" s="1307">
        <v>10304</v>
      </c>
      <c r="G34" s="1306">
        <v>30912</v>
      </c>
      <c r="H34" s="1306">
        <v>41216</v>
      </c>
      <c r="I34" s="1306">
        <v>28918</v>
      </c>
      <c r="J34" s="1308">
        <v>70.2</v>
      </c>
      <c r="K34" s="1307">
        <v>10304</v>
      </c>
      <c r="L34" s="1307">
        <v>7230</v>
      </c>
      <c r="M34" s="1307"/>
      <c r="N34" s="1309">
        <v>10304</v>
      </c>
      <c r="O34" s="1306">
        <v>30912</v>
      </c>
      <c r="P34" s="1306">
        <v>21688</v>
      </c>
      <c r="Q34" s="1317"/>
      <c r="R34" s="1318"/>
      <c r="S34" s="1306">
        <v>30912</v>
      </c>
    </row>
    <row r="35" spans="1:19" ht="115.5" customHeight="1">
      <c r="A35" s="1261" t="s">
        <v>148</v>
      </c>
      <c r="B35" s="1319" t="s">
        <v>1306</v>
      </c>
      <c r="C35" s="1273" t="s">
        <v>1100</v>
      </c>
      <c r="D35" s="1253" t="s">
        <v>1307</v>
      </c>
      <c r="E35" s="1320"/>
      <c r="F35" s="1320"/>
      <c r="G35" s="1320"/>
      <c r="H35" s="1320"/>
      <c r="I35" s="1320"/>
      <c r="J35" s="1320"/>
      <c r="K35" s="1320"/>
      <c r="L35" s="1320"/>
      <c r="M35" s="1320"/>
      <c r="N35" s="1321"/>
      <c r="O35" s="1320"/>
      <c r="P35" s="1320"/>
      <c r="Q35" s="1322"/>
      <c r="R35" s="1323"/>
      <c r="S35" s="1321"/>
    </row>
    <row r="36" spans="1:19" ht="15.75" customHeight="1">
      <c r="A36" s="1261"/>
      <c r="B36" s="1305" t="s">
        <v>1102</v>
      </c>
      <c r="C36" s="1257"/>
      <c r="D36" s="1257"/>
      <c r="E36" s="1306">
        <v>92917</v>
      </c>
      <c r="F36" s="1307">
        <v>23230</v>
      </c>
      <c r="G36" s="1306">
        <v>69687</v>
      </c>
      <c r="H36" s="1306">
        <v>82457</v>
      </c>
      <c r="I36" s="1306">
        <v>45243</v>
      </c>
      <c r="J36" s="1308">
        <v>54.9</v>
      </c>
      <c r="K36" s="1307">
        <v>20615</v>
      </c>
      <c r="L36" s="1307">
        <v>11312</v>
      </c>
      <c r="M36" s="1307"/>
      <c r="N36" s="1309">
        <v>20615</v>
      </c>
      <c r="O36" s="1306">
        <v>61842</v>
      </c>
      <c r="P36" s="1306">
        <v>33931</v>
      </c>
      <c r="Q36" s="1310"/>
      <c r="R36" s="1311"/>
      <c r="S36" s="1306">
        <v>61842</v>
      </c>
    </row>
    <row r="37" spans="1:19" ht="15.75" customHeight="1">
      <c r="A37" s="1261"/>
      <c r="B37" s="1312" t="s">
        <v>242</v>
      </c>
      <c r="C37" s="1257"/>
      <c r="D37" s="1257"/>
      <c r="E37" s="1306"/>
      <c r="F37" s="1306"/>
      <c r="G37" s="1306"/>
      <c r="H37" s="1306"/>
      <c r="I37" s="1306"/>
      <c r="J37" s="1308"/>
      <c r="K37" s="1306"/>
      <c r="L37" s="1306"/>
      <c r="M37" s="1306"/>
      <c r="N37" s="1315"/>
      <c r="O37" s="1306"/>
      <c r="P37" s="1306"/>
      <c r="Q37" s="1310"/>
      <c r="R37" s="1314"/>
      <c r="S37" s="1315"/>
    </row>
    <row r="38" spans="1:19" ht="15.75" customHeight="1">
      <c r="A38" s="1261"/>
      <c r="B38" s="1316">
        <v>2007</v>
      </c>
      <c r="C38" s="1258"/>
      <c r="D38" s="1258"/>
      <c r="E38" s="1306">
        <v>82457</v>
      </c>
      <c r="F38" s="1317">
        <v>20615</v>
      </c>
      <c r="G38" s="1306">
        <v>61842</v>
      </c>
      <c r="H38" s="1306">
        <v>82457</v>
      </c>
      <c r="I38" s="1306">
        <v>45243</v>
      </c>
      <c r="J38" s="1308">
        <v>54.9</v>
      </c>
      <c r="K38" s="1317">
        <v>20615</v>
      </c>
      <c r="L38" s="1317">
        <v>11312</v>
      </c>
      <c r="M38" s="1317"/>
      <c r="N38" s="1324">
        <v>20615</v>
      </c>
      <c r="O38" s="1306">
        <v>61842</v>
      </c>
      <c r="P38" s="1306">
        <v>33931</v>
      </c>
      <c r="Q38" s="1317"/>
      <c r="R38" s="1318"/>
      <c r="S38" s="1306">
        <v>61842</v>
      </c>
    </row>
    <row r="39" spans="1:19" ht="15.75" customHeight="1">
      <c r="A39" s="1257"/>
      <c r="B39" s="1325">
        <v>2008</v>
      </c>
      <c r="C39" s="1258"/>
      <c r="D39" s="1258"/>
      <c r="E39" s="1326">
        <v>10460</v>
      </c>
      <c r="F39" s="1317">
        <v>2615</v>
      </c>
      <c r="G39" s="1326">
        <v>7845</v>
      </c>
      <c r="H39" s="1317"/>
      <c r="I39" s="1317"/>
      <c r="J39" s="1317"/>
      <c r="K39" s="1317"/>
      <c r="L39" s="1317"/>
      <c r="M39" s="1317"/>
      <c r="N39" s="1317"/>
      <c r="O39" s="1317"/>
      <c r="P39" s="1317"/>
      <c r="Q39" s="1327"/>
      <c r="R39" s="1317"/>
      <c r="S39" s="1326"/>
    </row>
    <row r="40" spans="1:19" ht="22.5" customHeight="1">
      <c r="A40" s="1273"/>
      <c r="B40" s="1274" t="s">
        <v>1093</v>
      </c>
      <c r="C40" s="2086" t="s">
        <v>1094</v>
      </c>
      <c r="D40" s="2087"/>
      <c r="E40" s="2087"/>
      <c r="F40" s="2087"/>
      <c r="G40" s="2087"/>
      <c r="H40" s="2087"/>
      <c r="I40" s="2087"/>
      <c r="J40" s="2087"/>
      <c r="K40" s="2087"/>
      <c r="L40" s="2087"/>
      <c r="M40" s="2087"/>
      <c r="N40" s="2087"/>
      <c r="O40" s="2087"/>
      <c r="P40" s="2087"/>
      <c r="Q40" s="2087"/>
      <c r="R40" s="2087"/>
      <c r="S40" s="2088"/>
    </row>
    <row r="41" spans="1:19" ht="22.5" customHeight="1">
      <c r="A41" s="1261"/>
      <c r="B41" s="1274" t="s">
        <v>1095</v>
      </c>
      <c r="C41" s="2086" t="s">
        <v>1096</v>
      </c>
      <c r="D41" s="2087"/>
      <c r="E41" s="2087"/>
      <c r="F41" s="2087"/>
      <c r="G41" s="2087"/>
      <c r="H41" s="2087"/>
      <c r="I41" s="2087"/>
      <c r="J41" s="2087"/>
      <c r="K41" s="2087"/>
      <c r="L41" s="2087"/>
      <c r="M41" s="2087"/>
      <c r="N41" s="2087"/>
      <c r="O41" s="2087"/>
      <c r="P41" s="2087"/>
      <c r="Q41" s="2087"/>
      <c r="R41" s="2087"/>
      <c r="S41" s="2088"/>
    </row>
    <row r="42" spans="1:19" ht="22.5" customHeight="1">
      <c r="A42" s="1261"/>
      <c r="B42" s="1274" t="s">
        <v>1097</v>
      </c>
      <c r="C42" s="2086" t="s">
        <v>1308</v>
      </c>
      <c r="D42" s="2087"/>
      <c r="E42" s="2087"/>
      <c r="F42" s="2087"/>
      <c r="G42" s="2087"/>
      <c r="H42" s="2087"/>
      <c r="I42" s="2087"/>
      <c r="J42" s="2087"/>
      <c r="K42" s="2087"/>
      <c r="L42" s="2087"/>
      <c r="M42" s="2087"/>
      <c r="N42" s="2087"/>
      <c r="O42" s="2087"/>
      <c r="P42" s="2087"/>
      <c r="Q42" s="2087"/>
      <c r="R42" s="2087"/>
      <c r="S42" s="2088"/>
    </row>
    <row r="43" spans="1:19" ht="93" customHeight="1">
      <c r="A43" s="1275" t="s">
        <v>420</v>
      </c>
      <c r="B43" s="1276" t="s">
        <v>1309</v>
      </c>
      <c r="C43" s="1277" t="s">
        <v>1100</v>
      </c>
      <c r="D43" s="1278" t="s">
        <v>1310</v>
      </c>
      <c r="E43" s="1328"/>
      <c r="F43" s="1328"/>
      <c r="G43" s="1328"/>
      <c r="H43" s="1328"/>
      <c r="I43" s="1328"/>
      <c r="J43" s="1328"/>
      <c r="K43" s="1328"/>
      <c r="L43" s="1328"/>
      <c r="M43" s="1328"/>
      <c r="N43" s="1329"/>
      <c r="O43" s="1328"/>
      <c r="P43" s="1328"/>
      <c r="Q43" s="1330"/>
      <c r="R43" s="1331"/>
      <c r="S43" s="1328"/>
    </row>
    <row r="44" spans="1:19" ht="18" customHeight="1">
      <c r="A44" s="1282"/>
      <c r="B44" s="1283" t="s">
        <v>1102</v>
      </c>
      <c r="C44" s="1282"/>
      <c r="D44" s="1282"/>
      <c r="E44" s="1332">
        <v>99540</v>
      </c>
      <c r="F44" s="1333">
        <v>24894</v>
      </c>
      <c r="G44" s="1332">
        <v>74646</v>
      </c>
      <c r="H44" s="1332">
        <v>92357</v>
      </c>
      <c r="I44" s="1333">
        <v>85340</v>
      </c>
      <c r="J44" s="1334">
        <v>92.4</v>
      </c>
      <c r="K44" s="1333">
        <v>23098</v>
      </c>
      <c r="L44" s="1333">
        <v>21343</v>
      </c>
      <c r="M44" s="1333"/>
      <c r="N44" s="1333">
        <v>23098</v>
      </c>
      <c r="O44" s="1332">
        <v>69259</v>
      </c>
      <c r="P44" s="1333">
        <v>63997</v>
      </c>
      <c r="Q44" s="1335"/>
      <c r="R44" s="1336"/>
      <c r="S44" s="1332">
        <v>69259</v>
      </c>
    </row>
    <row r="45" spans="1:19" ht="20.25" customHeight="1">
      <c r="A45" s="1275"/>
      <c r="B45" s="1289" t="s">
        <v>242</v>
      </c>
      <c r="C45" s="1282"/>
      <c r="D45" s="1282"/>
      <c r="E45" s="1332"/>
      <c r="F45" s="1337"/>
      <c r="G45" s="1332"/>
      <c r="H45" s="1332"/>
      <c r="I45" s="1337"/>
      <c r="J45" s="1338"/>
      <c r="K45" s="1337"/>
      <c r="L45" s="1337"/>
      <c r="M45" s="1337"/>
      <c r="N45" s="1337"/>
      <c r="O45" s="1332"/>
      <c r="P45" s="1337"/>
      <c r="Q45" s="1335"/>
      <c r="R45" s="1339"/>
      <c r="S45" s="1332"/>
    </row>
    <row r="46" spans="1:19" ht="19.5" customHeight="1">
      <c r="A46" s="1275"/>
      <c r="B46" s="1293">
        <v>2007</v>
      </c>
      <c r="C46" s="1294"/>
      <c r="D46" s="1294"/>
      <c r="E46" s="1284">
        <v>92357</v>
      </c>
      <c r="F46" s="1295">
        <v>23098</v>
      </c>
      <c r="G46" s="1284">
        <v>69259</v>
      </c>
      <c r="H46" s="1284">
        <v>92357</v>
      </c>
      <c r="I46" s="1285">
        <v>85340</v>
      </c>
      <c r="J46" s="1340">
        <v>92.4</v>
      </c>
      <c r="K46" s="1295">
        <v>23098</v>
      </c>
      <c r="L46" s="1295">
        <v>21343</v>
      </c>
      <c r="M46" s="1295"/>
      <c r="N46" s="1295">
        <v>23098</v>
      </c>
      <c r="O46" s="1284">
        <v>69259</v>
      </c>
      <c r="P46" s="1285">
        <v>63997</v>
      </c>
      <c r="Q46" s="1295"/>
      <c r="R46" s="1296"/>
      <c r="S46" s="1284">
        <v>69259</v>
      </c>
    </row>
    <row r="47" spans="1:19" ht="22.5" customHeight="1">
      <c r="A47" s="1282"/>
      <c r="B47" s="1297">
        <v>2008</v>
      </c>
      <c r="C47" s="1294"/>
      <c r="D47" s="1294"/>
      <c r="E47" s="1298">
        <v>7183</v>
      </c>
      <c r="F47" s="1295">
        <v>1796</v>
      </c>
      <c r="G47" s="1298">
        <v>5387</v>
      </c>
      <c r="H47" s="1295"/>
      <c r="I47" s="1295"/>
      <c r="J47" s="1295"/>
      <c r="K47" s="1295"/>
      <c r="L47" s="1295"/>
      <c r="M47" s="1295"/>
      <c r="N47" s="1295"/>
      <c r="O47" s="1295"/>
      <c r="P47" s="1295"/>
      <c r="Q47" s="1295"/>
      <c r="R47" s="1296"/>
      <c r="S47" s="1295"/>
    </row>
    <row r="48" spans="1:19" ht="87" customHeight="1">
      <c r="A48" s="1275" t="s">
        <v>426</v>
      </c>
      <c r="B48" s="1276" t="s">
        <v>1311</v>
      </c>
      <c r="C48" s="1277" t="s">
        <v>1100</v>
      </c>
      <c r="D48" s="1278" t="s">
        <v>1312</v>
      </c>
      <c r="E48" s="1279"/>
      <c r="F48" s="1279"/>
      <c r="G48" s="1279"/>
      <c r="H48" s="1279"/>
      <c r="I48" s="1279"/>
      <c r="J48" s="1279"/>
      <c r="K48" s="1279"/>
      <c r="L48" s="1279"/>
      <c r="M48" s="1279"/>
      <c r="N48" s="1279"/>
      <c r="O48" s="1279"/>
      <c r="P48" s="1279"/>
      <c r="Q48" s="1280"/>
      <c r="R48" s="1281"/>
      <c r="S48" s="1279"/>
    </row>
    <row r="49" spans="1:19" ht="22.5" customHeight="1">
      <c r="A49" s="1275"/>
      <c r="B49" s="1283" t="s">
        <v>1102</v>
      </c>
      <c r="C49" s="1282"/>
      <c r="D49" s="1282"/>
      <c r="E49" s="1284">
        <v>81276</v>
      </c>
      <c r="F49" s="1285">
        <v>20327</v>
      </c>
      <c r="G49" s="1284">
        <v>60949</v>
      </c>
      <c r="H49" s="1284">
        <v>73148</v>
      </c>
      <c r="I49" s="1285">
        <v>64887</v>
      </c>
      <c r="J49" s="1340">
        <v>88.7</v>
      </c>
      <c r="K49" s="1285">
        <v>18295</v>
      </c>
      <c r="L49" s="1285">
        <v>16228</v>
      </c>
      <c r="M49" s="1285"/>
      <c r="N49" s="1285">
        <v>18295</v>
      </c>
      <c r="O49" s="1284">
        <v>54853</v>
      </c>
      <c r="P49" s="1285">
        <v>48659</v>
      </c>
      <c r="Q49" s="1287"/>
      <c r="R49" s="1288"/>
      <c r="S49" s="1284">
        <v>54853</v>
      </c>
    </row>
    <row r="50" spans="1:19" ht="22.5" customHeight="1">
      <c r="A50" s="1275"/>
      <c r="B50" s="1289" t="s">
        <v>242</v>
      </c>
      <c r="C50" s="1282"/>
      <c r="D50" s="1282"/>
      <c r="E50" s="1284"/>
      <c r="F50" s="1284"/>
      <c r="G50" s="1284"/>
      <c r="H50" s="1284"/>
      <c r="I50" s="1284"/>
      <c r="J50" s="1286"/>
      <c r="K50" s="1284"/>
      <c r="L50" s="1284"/>
      <c r="M50" s="1284"/>
      <c r="N50" s="1284"/>
      <c r="O50" s="1284"/>
      <c r="P50" s="1284"/>
      <c r="Q50" s="1299"/>
      <c r="R50" s="1290"/>
      <c r="S50" s="1284"/>
    </row>
    <row r="51" spans="1:19" ht="22.5" customHeight="1">
      <c r="A51" s="1275"/>
      <c r="B51" s="1293">
        <v>2007</v>
      </c>
      <c r="C51" s="1294"/>
      <c r="D51" s="1294"/>
      <c r="E51" s="1284">
        <v>73148</v>
      </c>
      <c r="F51" s="1295">
        <v>18295</v>
      </c>
      <c r="G51" s="1284">
        <v>54853</v>
      </c>
      <c r="H51" s="1284">
        <v>73148</v>
      </c>
      <c r="I51" s="1285">
        <v>64887</v>
      </c>
      <c r="J51" s="1340">
        <v>88.7</v>
      </c>
      <c r="K51" s="1295">
        <v>18295</v>
      </c>
      <c r="L51" s="1295">
        <v>16228</v>
      </c>
      <c r="M51" s="1295"/>
      <c r="N51" s="1295">
        <v>18295</v>
      </c>
      <c r="O51" s="1284">
        <v>54853</v>
      </c>
      <c r="P51" s="1285">
        <v>48659</v>
      </c>
      <c r="Q51" s="1295"/>
      <c r="R51" s="1296"/>
      <c r="S51" s="1284">
        <v>54853</v>
      </c>
    </row>
    <row r="52" spans="1:19" ht="22.5" customHeight="1">
      <c r="A52" s="1282"/>
      <c r="B52" s="1297">
        <v>2008</v>
      </c>
      <c r="C52" s="1294"/>
      <c r="D52" s="1294"/>
      <c r="E52" s="1298">
        <v>8128</v>
      </c>
      <c r="F52" s="1295">
        <v>2032</v>
      </c>
      <c r="G52" s="1298">
        <v>6096</v>
      </c>
      <c r="H52" s="1295"/>
      <c r="I52" s="1295"/>
      <c r="J52" s="1295"/>
      <c r="K52" s="1295"/>
      <c r="L52" s="1295"/>
      <c r="M52" s="1295"/>
      <c r="N52" s="1295"/>
      <c r="O52" s="1295"/>
      <c r="P52" s="1295"/>
      <c r="Q52" s="1295"/>
      <c r="R52" s="1296"/>
      <c r="S52" s="1298"/>
    </row>
    <row r="53" spans="1:19" ht="22.5" customHeight="1">
      <c r="A53" s="1277"/>
      <c r="B53" s="1274" t="s">
        <v>1093</v>
      </c>
      <c r="C53" s="2102" t="s">
        <v>1313</v>
      </c>
      <c r="D53" s="1596"/>
      <c r="E53" s="1596"/>
      <c r="F53" s="1596"/>
      <c r="G53" s="1596"/>
      <c r="H53" s="1596"/>
      <c r="I53" s="1596"/>
      <c r="J53" s="1596"/>
      <c r="K53" s="1596"/>
      <c r="L53" s="1596"/>
      <c r="M53" s="1596"/>
      <c r="N53" s="1596"/>
      <c r="O53" s="1596"/>
      <c r="P53" s="1596"/>
      <c r="Q53" s="1596"/>
      <c r="R53" s="1596"/>
      <c r="S53" s="1597"/>
    </row>
    <row r="54" spans="1:19" ht="22.5" customHeight="1">
      <c r="A54" s="1275"/>
      <c r="B54" s="1274" t="s">
        <v>1095</v>
      </c>
      <c r="C54" s="2073" t="s">
        <v>1314</v>
      </c>
      <c r="D54" s="2074"/>
      <c r="E54" s="2074"/>
      <c r="F54" s="2074"/>
      <c r="G54" s="2074"/>
      <c r="H54" s="2074"/>
      <c r="I54" s="2074"/>
      <c r="J54" s="2074"/>
      <c r="K54" s="2074"/>
      <c r="L54" s="2074"/>
      <c r="M54" s="2074"/>
      <c r="N54" s="2074"/>
      <c r="O54" s="2074"/>
      <c r="P54" s="2074"/>
      <c r="Q54" s="2074"/>
      <c r="R54" s="2074"/>
      <c r="S54" s="2075"/>
    </row>
    <row r="55" spans="1:19" ht="22.5" customHeight="1">
      <c r="A55" s="1282"/>
      <c r="B55" s="1274" t="s">
        <v>1097</v>
      </c>
      <c r="C55" s="2081" t="s">
        <v>1315</v>
      </c>
      <c r="D55" s="2082"/>
      <c r="E55" s="2082"/>
      <c r="F55" s="2082"/>
      <c r="G55" s="2082"/>
      <c r="H55" s="2082"/>
      <c r="I55" s="2082"/>
      <c r="J55" s="2082"/>
      <c r="K55" s="2082"/>
      <c r="L55" s="2082"/>
      <c r="M55" s="2082"/>
      <c r="N55" s="2082"/>
      <c r="O55" s="2082"/>
      <c r="P55" s="2082"/>
      <c r="Q55" s="2082"/>
      <c r="R55" s="2082"/>
      <c r="S55" s="2083"/>
    </row>
    <row r="56" spans="1:19" ht="88.5" customHeight="1">
      <c r="A56" s="1275" t="s">
        <v>428</v>
      </c>
      <c r="B56" s="1276" t="s">
        <v>1316</v>
      </c>
      <c r="C56" s="1341" t="s">
        <v>1317</v>
      </c>
      <c r="D56" s="1278" t="s">
        <v>1318</v>
      </c>
      <c r="E56" s="1328"/>
      <c r="F56" s="1342"/>
      <c r="G56" s="1328"/>
      <c r="H56" s="1343"/>
      <c r="I56" s="1342"/>
      <c r="J56" s="1342"/>
      <c r="K56" s="1342"/>
      <c r="L56" s="1342"/>
      <c r="M56" s="1342"/>
      <c r="N56" s="1342"/>
      <c r="O56" s="1342"/>
      <c r="P56" s="1342"/>
      <c r="Q56" s="1342"/>
      <c r="R56" s="1344"/>
      <c r="S56" s="1328"/>
    </row>
    <row r="57" spans="1:19" ht="27" customHeight="1">
      <c r="A57" s="1275"/>
      <c r="B57" s="1283" t="s">
        <v>1102</v>
      </c>
      <c r="C57" s="1345"/>
      <c r="D57" s="1346"/>
      <c r="E57" s="1284">
        <v>46201</v>
      </c>
      <c r="F57" s="1285">
        <v>11551</v>
      </c>
      <c r="G57" s="1284">
        <v>34650</v>
      </c>
      <c r="H57" s="1285">
        <v>46201</v>
      </c>
      <c r="I57" s="1285">
        <v>41836</v>
      </c>
      <c r="J57" s="1340">
        <v>90.5</v>
      </c>
      <c r="K57" s="1285">
        <v>11551</v>
      </c>
      <c r="L57" s="1285">
        <v>10459</v>
      </c>
      <c r="M57" s="1285"/>
      <c r="N57" s="1285">
        <v>11551</v>
      </c>
      <c r="O57" s="1285">
        <v>34650</v>
      </c>
      <c r="P57" s="1285">
        <v>31377</v>
      </c>
      <c r="Q57" s="1285"/>
      <c r="R57" s="1288"/>
      <c r="S57" s="1284">
        <v>34650</v>
      </c>
    </row>
    <row r="58" spans="1:19" ht="22.5" customHeight="1">
      <c r="A58" s="1275"/>
      <c r="B58" s="1289" t="s">
        <v>242</v>
      </c>
      <c r="C58" s="1282"/>
      <c r="D58" s="1282"/>
      <c r="E58" s="1284"/>
      <c r="F58" s="1284"/>
      <c r="G58" s="1284"/>
      <c r="H58" s="1284"/>
      <c r="I58" s="1284"/>
      <c r="J58" s="1284"/>
      <c r="K58" s="1284"/>
      <c r="L58" s="1284"/>
      <c r="M58" s="1284"/>
      <c r="N58" s="1284"/>
      <c r="O58" s="1284"/>
      <c r="P58" s="1284"/>
      <c r="Q58" s="1299"/>
      <c r="R58" s="1290"/>
      <c r="S58" s="1284"/>
    </row>
    <row r="59" spans="1:19" ht="22.5" customHeight="1">
      <c r="A59" s="1282"/>
      <c r="B59" s="1293">
        <v>2007</v>
      </c>
      <c r="C59" s="1294"/>
      <c r="D59" s="1294"/>
      <c r="E59" s="1284">
        <v>46201</v>
      </c>
      <c r="F59" s="1285">
        <v>11551</v>
      </c>
      <c r="G59" s="1284">
        <v>34650</v>
      </c>
      <c r="H59" s="1285">
        <v>46201</v>
      </c>
      <c r="I59" s="1285">
        <v>41836</v>
      </c>
      <c r="J59" s="1340">
        <v>90.5</v>
      </c>
      <c r="K59" s="1285">
        <v>11551</v>
      </c>
      <c r="L59" s="1285">
        <v>10459</v>
      </c>
      <c r="M59" s="1285"/>
      <c r="N59" s="1285">
        <v>11551</v>
      </c>
      <c r="O59" s="1285">
        <v>34650</v>
      </c>
      <c r="P59" s="1285">
        <v>31377</v>
      </c>
      <c r="Q59" s="1285"/>
      <c r="R59" s="1288"/>
      <c r="S59" s="1284">
        <v>34650</v>
      </c>
    </row>
    <row r="60" spans="1:19" ht="35.25" customHeight="1">
      <c r="A60" s="2098" t="s">
        <v>1319</v>
      </c>
      <c r="B60" s="2099"/>
      <c r="C60" s="2100" t="s">
        <v>1091</v>
      </c>
      <c r="D60" s="2101"/>
      <c r="E60" s="1347">
        <v>18960606</v>
      </c>
      <c r="F60" s="1347">
        <v>7769950</v>
      </c>
      <c r="G60" s="1347">
        <v>11190666</v>
      </c>
      <c r="H60" s="1347">
        <v>9398388</v>
      </c>
      <c r="I60" s="1347">
        <v>9379637</v>
      </c>
      <c r="J60" s="1348">
        <v>99.8</v>
      </c>
      <c r="K60" s="1347">
        <v>3801828</v>
      </c>
      <c r="L60" s="1347">
        <v>3797056</v>
      </c>
      <c r="M60" s="1347">
        <v>830655</v>
      </c>
      <c r="N60" s="1349">
        <v>2971173</v>
      </c>
      <c r="O60" s="1347">
        <v>5596560</v>
      </c>
      <c r="P60" s="1347">
        <v>5582581</v>
      </c>
      <c r="Q60" s="1350">
        <v>5511998</v>
      </c>
      <c r="R60" s="1351"/>
      <c r="S60" s="1349">
        <v>84562</v>
      </c>
    </row>
    <row r="61" spans="1:19" ht="18" customHeight="1">
      <c r="A61" s="1273"/>
      <c r="B61" s="1274" t="s">
        <v>1093</v>
      </c>
      <c r="C61" s="2086" t="s">
        <v>1320</v>
      </c>
      <c r="D61" s="2087"/>
      <c r="E61" s="2087"/>
      <c r="F61" s="2087"/>
      <c r="G61" s="2087"/>
      <c r="H61" s="2087"/>
      <c r="I61" s="2087"/>
      <c r="J61" s="2087"/>
      <c r="K61" s="2087"/>
      <c r="L61" s="2087"/>
      <c r="M61" s="2087"/>
      <c r="N61" s="2087"/>
      <c r="O61" s="2087"/>
      <c r="P61" s="2087"/>
      <c r="Q61" s="2087"/>
      <c r="R61" s="2087"/>
      <c r="S61" s="2088"/>
    </row>
    <row r="62" spans="1:19" ht="19.5" customHeight="1">
      <c r="A62" s="1261"/>
      <c r="B62" s="1274" t="s">
        <v>1095</v>
      </c>
      <c r="C62" s="2086" t="s">
        <v>1321</v>
      </c>
      <c r="D62" s="2087"/>
      <c r="E62" s="2087"/>
      <c r="F62" s="2087"/>
      <c r="G62" s="2087"/>
      <c r="H62" s="2087"/>
      <c r="I62" s="2087"/>
      <c r="J62" s="2087"/>
      <c r="K62" s="2087"/>
      <c r="L62" s="2087"/>
      <c r="M62" s="2087"/>
      <c r="N62" s="2087"/>
      <c r="O62" s="2087"/>
      <c r="P62" s="2087"/>
      <c r="Q62" s="2087"/>
      <c r="R62" s="2087"/>
      <c r="S62" s="2088"/>
    </row>
    <row r="63" spans="1:19" ht="18" customHeight="1">
      <c r="A63" s="1257"/>
      <c r="B63" s="1274" t="s">
        <v>1097</v>
      </c>
      <c r="C63" s="2086" t="s">
        <v>1322</v>
      </c>
      <c r="D63" s="2087"/>
      <c r="E63" s="2087"/>
      <c r="F63" s="2087"/>
      <c r="G63" s="2087"/>
      <c r="H63" s="2087"/>
      <c r="I63" s="2087"/>
      <c r="J63" s="2087"/>
      <c r="K63" s="2087"/>
      <c r="L63" s="2087"/>
      <c r="M63" s="2087"/>
      <c r="N63" s="2087"/>
      <c r="O63" s="2087"/>
      <c r="P63" s="2087"/>
      <c r="Q63" s="2087"/>
      <c r="R63" s="2087"/>
      <c r="S63" s="2088"/>
    </row>
    <row r="64" spans="1:19" ht="95.25" customHeight="1">
      <c r="A64" s="1273" t="s">
        <v>290</v>
      </c>
      <c r="B64" s="1319" t="s">
        <v>1323</v>
      </c>
      <c r="C64" s="1273" t="s">
        <v>840</v>
      </c>
      <c r="D64" s="1253" t="s">
        <v>1324</v>
      </c>
      <c r="E64" s="1320"/>
      <c r="F64" s="1320"/>
      <c r="G64" s="1320"/>
      <c r="H64" s="1320"/>
      <c r="I64" s="1320"/>
      <c r="J64" s="1320"/>
      <c r="K64" s="1320"/>
      <c r="L64" s="1320"/>
      <c r="M64" s="1320"/>
      <c r="N64" s="1352"/>
      <c r="O64" s="1320"/>
      <c r="P64" s="1320"/>
      <c r="Q64" s="1322"/>
      <c r="R64" s="1353"/>
      <c r="S64" s="1321"/>
    </row>
    <row r="65" spans="1:19" ht="14.25" customHeight="1">
      <c r="A65" s="1257"/>
      <c r="B65" s="1305" t="s">
        <v>1102</v>
      </c>
      <c r="C65" s="1257"/>
      <c r="D65" s="1257"/>
      <c r="E65" s="1306">
        <v>662122</v>
      </c>
      <c r="F65" s="1306">
        <v>327862</v>
      </c>
      <c r="G65" s="1306">
        <v>334260</v>
      </c>
      <c r="H65" s="1306">
        <v>170138</v>
      </c>
      <c r="I65" s="1306">
        <v>170052</v>
      </c>
      <c r="J65" s="1308">
        <v>99.9</v>
      </c>
      <c r="K65" s="1306">
        <v>85576</v>
      </c>
      <c r="L65" s="1306">
        <v>85490</v>
      </c>
      <c r="M65" s="1306">
        <v>85576</v>
      </c>
      <c r="N65" s="1354"/>
      <c r="O65" s="1306">
        <v>84562</v>
      </c>
      <c r="P65" s="1355">
        <v>84562</v>
      </c>
      <c r="Q65" s="1356"/>
      <c r="R65" s="1357"/>
      <c r="S65" s="1315">
        <v>84562</v>
      </c>
    </row>
    <row r="66" spans="1:19" ht="15.75" customHeight="1">
      <c r="A66" s="1261"/>
      <c r="B66" s="1312" t="s">
        <v>242</v>
      </c>
      <c r="C66" s="1257"/>
      <c r="D66" s="1257"/>
      <c r="E66" s="1306"/>
      <c r="F66" s="1306"/>
      <c r="G66" s="1306"/>
      <c r="H66" s="1306"/>
      <c r="I66" s="1306"/>
      <c r="J66" s="1308"/>
      <c r="K66" s="1306"/>
      <c r="L66" s="1306"/>
      <c r="M66" s="1306"/>
      <c r="N66" s="1354"/>
      <c r="O66" s="1306"/>
      <c r="P66" s="1355"/>
      <c r="Q66" s="1356"/>
      <c r="R66" s="1357"/>
      <c r="S66" s="1315"/>
    </row>
    <row r="67" spans="1:19" ht="15" customHeight="1">
      <c r="A67" s="1261"/>
      <c r="B67" s="1316">
        <v>2007</v>
      </c>
      <c r="C67" s="1258"/>
      <c r="D67" s="1258"/>
      <c r="E67" s="1326">
        <v>170138</v>
      </c>
      <c r="F67" s="1326">
        <v>85576</v>
      </c>
      <c r="G67" s="1326">
        <v>84562</v>
      </c>
      <c r="H67" s="1326">
        <v>170138</v>
      </c>
      <c r="I67" s="1326">
        <v>170052</v>
      </c>
      <c r="J67" s="1358">
        <v>99.9</v>
      </c>
      <c r="K67" s="1326">
        <v>85576</v>
      </c>
      <c r="L67" s="1326">
        <v>85490</v>
      </c>
      <c r="M67" s="1326">
        <v>85576</v>
      </c>
      <c r="N67" s="1359"/>
      <c r="O67" s="1326">
        <v>84562</v>
      </c>
      <c r="P67" s="1360">
        <v>84562</v>
      </c>
      <c r="Q67" s="1361"/>
      <c r="R67" s="1362"/>
      <c r="S67" s="1363">
        <v>84562</v>
      </c>
    </row>
    <row r="68" spans="1:19" ht="15" customHeight="1">
      <c r="A68" s="1257"/>
      <c r="B68" s="1316">
        <v>2008</v>
      </c>
      <c r="C68" s="1258"/>
      <c r="D68" s="1258"/>
      <c r="E68" s="1326">
        <v>481992</v>
      </c>
      <c r="F68" s="1326">
        <v>237364</v>
      </c>
      <c r="G68" s="1326">
        <v>244628</v>
      </c>
      <c r="H68" s="1360"/>
      <c r="I68" s="1360"/>
      <c r="J68" s="1360"/>
      <c r="K68" s="1360"/>
      <c r="L68" s="1360"/>
      <c r="M68" s="1360"/>
      <c r="N68" s="1359"/>
      <c r="O68" s="1360"/>
      <c r="P68" s="1360"/>
      <c r="Q68" s="1361"/>
      <c r="R68" s="1362"/>
      <c r="S68" s="1359"/>
    </row>
    <row r="69" spans="1:19" ht="96.75" customHeight="1">
      <c r="A69" s="2095" t="s">
        <v>127</v>
      </c>
      <c r="B69" s="1364" t="s">
        <v>1325</v>
      </c>
      <c r="C69" s="1273" t="s">
        <v>840</v>
      </c>
      <c r="D69" s="1253" t="s">
        <v>1324</v>
      </c>
      <c r="E69" s="1320"/>
      <c r="F69" s="1320"/>
      <c r="G69" s="1320"/>
      <c r="H69" s="1320"/>
      <c r="I69" s="1320"/>
      <c r="J69" s="1320"/>
      <c r="K69" s="1320"/>
      <c r="L69" s="1320"/>
      <c r="M69" s="1320"/>
      <c r="N69" s="1352"/>
      <c r="O69" s="1320"/>
      <c r="P69" s="1320"/>
      <c r="Q69" s="1322"/>
      <c r="R69" s="1353"/>
      <c r="S69" s="1321"/>
    </row>
    <row r="70" spans="1:19" ht="17.25" customHeight="1">
      <c r="A70" s="2096"/>
      <c r="B70" s="1305" t="s">
        <v>1102</v>
      </c>
      <c r="C70" s="1257"/>
      <c r="D70" s="1257"/>
      <c r="E70" s="1365">
        <v>2757600</v>
      </c>
      <c r="F70" s="1365">
        <v>2307600</v>
      </c>
      <c r="G70" s="1365">
        <v>450000</v>
      </c>
      <c r="H70" s="1365">
        <v>800000</v>
      </c>
      <c r="I70" s="1366">
        <v>799974</v>
      </c>
      <c r="J70" s="1367">
        <v>100</v>
      </c>
      <c r="K70" s="1365">
        <v>800000</v>
      </c>
      <c r="L70" s="1366">
        <v>799974</v>
      </c>
      <c r="M70" s="1365">
        <v>500000</v>
      </c>
      <c r="N70" s="1368">
        <v>300000</v>
      </c>
      <c r="O70" s="1369"/>
      <c r="P70" s="1369"/>
      <c r="Q70" s="1356"/>
      <c r="R70" s="1370"/>
      <c r="S70" s="1371"/>
    </row>
    <row r="71" spans="1:19" ht="18.75" customHeight="1">
      <c r="A71" s="2096"/>
      <c r="B71" s="1274" t="s">
        <v>242</v>
      </c>
      <c r="C71" s="1258"/>
      <c r="D71" s="1258"/>
      <c r="E71" s="1347"/>
      <c r="F71" s="1347"/>
      <c r="G71" s="1347"/>
      <c r="H71" s="1347"/>
      <c r="I71" s="1347"/>
      <c r="J71" s="1348"/>
      <c r="K71" s="1347"/>
      <c r="L71" s="1347"/>
      <c r="M71" s="1347"/>
      <c r="N71" s="1349"/>
      <c r="O71" s="1372"/>
      <c r="P71" s="1372"/>
      <c r="Q71" s="1361"/>
      <c r="R71" s="1373"/>
      <c r="S71" s="1374"/>
    </row>
    <row r="72" spans="1:19" ht="17.25" customHeight="1">
      <c r="A72" s="2096"/>
      <c r="B72" s="1316">
        <v>2007</v>
      </c>
      <c r="C72" s="1258"/>
      <c r="D72" s="1258"/>
      <c r="E72" s="1347">
        <v>800000</v>
      </c>
      <c r="F72" s="1347">
        <v>800000</v>
      </c>
      <c r="G72" s="1375"/>
      <c r="H72" s="1347">
        <v>800000</v>
      </c>
      <c r="I72" s="1375">
        <v>799974</v>
      </c>
      <c r="J72" s="1376">
        <v>100</v>
      </c>
      <c r="K72" s="1347">
        <v>800000</v>
      </c>
      <c r="L72" s="1366">
        <v>799974</v>
      </c>
      <c r="M72" s="1365">
        <v>500000</v>
      </c>
      <c r="N72" s="1368">
        <v>300000</v>
      </c>
      <c r="O72" s="1360"/>
      <c r="P72" s="1360"/>
      <c r="Q72" s="1361"/>
      <c r="R72" s="1362"/>
      <c r="S72" s="1359"/>
    </row>
    <row r="73" spans="1:19" ht="18" customHeight="1">
      <c r="A73" s="2097"/>
      <c r="B73" s="1316">
        <v>2008</v>
      </c>
      <c r="C73" s="1258"/>
      <c r="D73" s="1258"/>
      <c r="E73" s="1347">
        <v>1923027</v>
      </c>
      <c r="F73" s="1347">
        <v>1473027</v>
      </c>
      <c r="G73" s="1365">
        <v>450000</v>
      </c>
      <c r="H73" s="1375"/>
      <c r="I73" s="1375"/>
      <c r="J73" s="1376"/>
      <c r="K73" s="1375"/>
      <c r="L73" s="1375"/>
      <c r="M73" s="1375"/>
      <c r="N73" s="1377"/>
      <c r="O73" s="1360"/>
      <c r="P73" s="1360"/>
      <c r="Q73" s="1361"/>
      <c r="R73" s="1362"/>
      <c r="S73" s="1359"/>
    </row>
    <row r="74" spans="1:19" ht="17.25" customHeight="1">
      <c r="A74" s="1378"/>
      <c r="B74" s="1274" t="s">
        <v>1093</v>
      </c>
      <c r="C74" s="2086" t="s">
        <v>1326</v>
      </c>
      <c r="D74" s="2087"/>
      <c r="E74" s="2087"/>
      <c r="F74" s="2087"/>
      <c r="G74" s="2087"/>
      <c r="H74" s="2087"/>
      <c r="I74" s="2087"/>
      <c r="J74" s="2087"/>
      <c r="K74" s="2087"/>
      <c r="L74" s="2087"/>
      <c r="M74" s="2087"/>
      <c r="N74" s="2087"/>
      <c r="O74" s="2087"/>
      <c r="P74" s="2087"/>
      <c r="Q74" s="2087"/>
      <c r="R74" s="2087"/>
      <c r="S74" s="2088"/>
    </row>
    <row r="75" spans="1:19" ht="16.5" customHeight="1">
      <c r="A75" s="1379"/>
      <c r="B75" s="1274" t="s">
        <v>1095</v>
      </c>
      <c r="C75" s="2086" t="s">
        <v>1327</v>
      </c>
      <c r="D75" s="2087"/>
      <c r="E75" s="2087"/>
      <c r="F75" s="2087"/>
      <c r="G75" s="2087"/>
      <c r="H75" s="2087"/>
      <c r="I75" s="2087"/>
      <c r="J75" s="2087"/>
      <c r="K75" s="2087"/>
      <c r="L75" s="2087"/>
      <c r="M75" s="2087"/>
      <c r="N75" s="2087"/>
      <c r="O75" s="2087"/>
      <c r="P75" s="2087"/>
      <c r="Q75" s="2087"/>
      <c r="R75" s="2087"/>
      <c r="S75" s="2088"/>
    </row>
    <row r="76" spans="1:19" ht="17.25" customHeight="1">
      <c r="A76" s="1380"/>
      <c r="B76" s="1274" t="s">
        <v>1097</v>
      </c>
      <c r="C76" s="2086" t="s">
        <v>1328</v>
      </c>
      <c r="D76" s="2087"/>
      <c r="E76" s="2087"/>
      <c r="F76" s="2087"/>
      <c r="G76" s="2087"/>
      <c r="H76" s="2087"/>
      <c r="I76" s="2087"/>
      <c r="J76" s="2087"/>
      <c r="K76" s="2087"/>
      <c r="L76" s="2087"/>
      <c r="M76" s="2087"/>
      <c r="N76" s="2087"/>
      <c r="O76" s="2087"/>
      <c r="P76" s="2087"/>
      <c r="Q76" s="2087"/>
      <c r="R76" s="2087"/>
      <c r="S76" s="2088"/>
    </row>
    <row r="77" spans="1:19" ht="118.5" customHeight="1">
      <c r="A77" s="1379" t="s">
        <v>140</v>
      </c>
      <c r="B77" s="1381" t="s">
        <v>1329</v>
      </c>
      <c r="C77" s="1260" t="s">
        <v>1330</v>
      </c>
      <c r="D77" s="1260" t="s">
        <v>1331</v>
      </c>
      <c r="E77" s="1382"/>
      <c r="F77" s="1382"/>
      <c r="G77" s="1382"/>
      <c r="H77" s="1382"/>
      <c r="I77" s="1382"/>
      <c r="J77" s="1382"/>
      <c r="K77" s="1382"/>
      <c r="L77" s="1382"/>
      <c r="M77" s="1382"/>
      <c r="N77" s="1383"/>
      <c r="O77" s="1382"/>
      <c r="P77" s="1382"/>
      <c r="Q77" s="1382"/>
      <c r="R77" s="1382"/>
      <c r="S77" s="1382"/>
    </row>
    <row r="78" spans="1:19" ht="18" customHeight="1">
      <c r="A78" s="1379"/>
      <c r="B78" s="1384" t="s">
        <v>1102</v>
      </c>
      <c r="C78" s="1260"/>
      <c r="D78" s="1260"/>
      <c r="E78" s="1385">
        <v>12224039</v>
      </c>
      <c r="F78" s="1385">
        <v>3274886</v>
      </c>
      <c r="G78" s="1385">
        <v>8949153</v>
      </c>
      <c r="H78" s="1385">
        <v>6060430</v>
      </c>
      <c r="I78" s="1385">
        <v>6041791</v>
      </c>
      <c r="J78" s="1386">
        <v>99.7</v>
      </c>
      <c r="K78" s="1385">
        <v>1515108</v>
      </c>
      <c r="L78" s="1385">
        <v>1510448</v>
      </c>
      <c r="M78" s="1385">
        <v>245079</v>
      </c>
      <c r="N78" s="1387">
        <v>1270029</v>
      </c>
      <c r="O78" s="1385">
        <v>4545322</v>
      </c>
      <c r="P78" s="1385">
        <v>4531343</v>
      </c>
      <c r="Q78" s="1385">
        <v>4545322</v>
      </c>
      <c r="R78" s="1388"/>
      <c r="S78" s="1388"/>
    </row>
    <row r="79" spans="1:19" ht="26.25" customHeight="1">
      <c r="A79" s="1379"/>
      <c r="B79" s="1312" t="s">
        <v>1332</v>
      </c>
      <c r="C79" s="1389"/>
      <c r="D79" s="1389"/>
      <c r="E79" s="1390">
        <v>37931</v>
      </c>
      <c r="F79" s="1390">
        <v>37931</v>
      </c>
      <c r="G79" s="1391"/>
      <c r="H79" s="1390">
        <v>37931</v>
      </c>
      <c r="I79" s="1391">
        <v>37931</v>
      </c>
      <c r="J79" s="1392">
        <v>100</v>
      </c>
      <c r="K79" s="1390">
        <v>37931</v>
      </c>
      <c r="L79" s="1391">
        <v>37931</v>
      </c>
      <c r="M79" s="1391"/>
      <c r="N79" s="1365">
        <v>37931</v>
      </c>
      <c r="O79" s="1391"/>
      <c r="P79" s="1391"/>
      <c r="Q79" s="1391"/>
      <c r="R79" s="1391"/>
      <c r="S79" s="1391"/>
    </row>
    <row r="80" spans="1:19" ht="15" customHeight="1">
      <c r="A80" s="1379"/>
      <c r="B80" s="1274" t="s">
        <v>242</v>
      </c>
      <c r="C80" s="1254"/>
      <c r="D80" s="1255"/>
      <c r="E80" s="1255"/>
      <c r="F80" s="1255"/>
      <c r="G80" s="1255"/>
      <c r="H80" s="1255"/>
      <c r="I80" s="1255"/>
      <c r="J80" s="1393"/>
      <c r="K80" s="1255"/>
      <c r="L80" s="1255"/>
      <c r="M80" s="1255"/>
      <c r="N80" s="1255"/>
      <c r="O80" s="1255"/>
      <c r="P80" s="1255"/>
      <c r="Q80" s="1274"/>
      <c r="R80" s="1255"/>
      <c r="S80" s="1256"/>
    </row>
    <row r="81" spans="1:19" ht="14.25" customHeight="1">
      <c r="A81" s="1379"/>
      <c r="B81" s="1394">
        <v>2007</v>
      </c>
      <c r="C81" s="1395"/>
      <c r="D81" s="1395"/>
      <c r="E81" s="1396">
        <v>6060430</v>
      </c>
      <c r="F81" s="1396">
        <v>1515108</v>
      </c>
      <c r="G81" s="1396">
        <v>4545322</v>
      </c>
      <c r="H81" s="1397">
        <v>6060430</v>
      </c>
      <c r="I81" s="1397">
        <v>6041791</v>
      </c>
      <c r="J81" s="1398">
        <v>99.7</v>
      </c>
      <c r="K81" s="1397">
        <v>1515108</v>
      </c>
      <c r="L81" s="1397">
        <v>1510448</v>
      </c>
      <c r="M81" s="1397">
        <v>245079</v>
      </c>
      <c r="N81" s="1301">
        <v>1270029</v>
      </c>
      <c r="O81" s="1397">
        <v>4545322</v>
      </c>
      <c r="P81" s="1397">
        <v>4531343</v>
      </c>
      <c r="Q81" s="1397">
        <v>4545322</v>
      </c>
      <c r="R81" s="1396"/>
      <c r="S81" s="1396"/>
    </row>
    <row r="82" spans="1:19" ht="33.75" customHeight="1">
      <c r="A82" s="1380"/>
      <c r="B82" s="1305" t="s">
        <v>1333</v>
      </c>
      <c r="C82" s="1389"/>
      <c r="D82" s="1389"/>
      <c r="E82" s="1399">
        <v>37931</v>
      </c>
      <c r="F82" s="1399">
        <v>37931</v>
      </c>
      <c r="G82" s="1400"/>
      <c r="H82" s="1399">
        <v>37931</v>
      </c>
      <c r="I82" s="1400">
        <v>37931</v>
      </c>
      <c r="J82" s="1401">
        <v>100</v>
      </c>
      <c r="K82" s="1399">
        <v>37931</v>
      </c>
      <c r="L82" s="1400">
        <v>37931</v>
      </c>
      <c r="M82" s="1400"/>
      <c r="N82" s="1306">
        <v>37931</v>
      </c>
      <c r="O82" s="1400"/>
      <c r="P82" s="1400"/>
      <c r="Q82" s="1400"/>
      <c r="R82" s="1400"/>
      <c r="S82" s="1400"/>
    </row>
    <row r="83" spans="1:19" ht="22.5" customHeight="1">
      <c r="A83" s="2089"/>
      <c r="B83" s="1274" t="s">
        <v>1093</v>
      </c>
      <c r="C83" s="2092" t="s">
        <v>1334</v>
      </c>
      <c r="D83" s="2093"/>
      <c r="E83" s="2093"/>
      <c r="F83" s="2093"/>
      <c r="G83" s="2093"/>
      <c r="H83" s="2093"/>
      <c r="I83" s="2093"/>
      <c r="J83" s="2093"/>
      <c r="K83" s="2093"/>
      <c r="L83" s="2093"/>
      <c r="M83" s="2093"/>
      <c r="N83" s="2093"/>
      <c r="O83" s="2093"/>
      <c r="P83" s="2093"/>
      <c r="Q83" s="2093"/>
      <c r="R83" s="2093"/>
      <c r="S83" s="2094"/>
    </row>
    <row r="84" spans="1:19" ht="20.25" customHeight="1">
      <c r="A84" s="2090"/>
      <c r="B84" s="1274" t="s">
        <v>1095</v>
      </c>
      <c r="C84" s="2092" t="s">
        <v>1335</v>
      </c>
      <c r="D84" s="2093"/>
      <c r="E84" s="2093"/>
      <c r="F84" s="2093"/>
      <c r="G84" s="2093"/>
      <c r="H84" s="2093"/>
      <c r="I84" s="2093"/>
      <c r="J84" s="2093"/>
      <c r="K84" s="2093"/>
      <c r="L84" s="2093"/>
      <c r="M84" s="2093"/>
      <c r="N84" s="2093"/>
      <c r="O84" s="2093"/>
      <c r="P84" s="2093"/>
      <c r="Q84" s="2093"/>
      <c r="R84" s="2093"/>
      <c r="S84" s="2094"/>
    </row>
    <row r="85" spans="1:19" ht="18" customHeight="1">
      <c r="A85" s="2091"/>
      <c r="B85" s="1274" t="s">
        <v>1097</v>
      </c>
      <c r="C85" s="2092" t="s">
        <v>1336</v>
      </c>
      <c r="D85" s="2093"/>
      <c r="E85" s="2093"/>
      <c r="F85" s="2093"/>
      <c r="G85" s="2093"/>
      <c r="H85" s="2093"/>
      <c r="I85" s="2093"/>
      <c r="J85" s="2093"/>
      <c r="K85" s="2093"/>
      <c r="L85" s="2093"/>
      <c r="M85" s="2093"/>
      <c r="N85" s="2093"/>
      <c r="O85" s="2093"/>
      <c r="P85" s="2093"/>
      <c r="Q85" s="2093"/>
      <c r="R85" s="2093"/>
      <c r="S85" s="2094"/>
    </row>
    <row r="86" spans="1:19" ht="98.25" customHeight="1">
      <c r="A86" s="1260" t="s">
        <v>148</v>
      </c>
      <c r="B86" s="1381" t="s">
        <v>1337</v>
      </c>
      <c r="C86" s="1260" t="s">
        <v>842</v>
      </c>
      <c r="D86" s="1260" t="s">
        <v>1338</v>
      </c>
      <c r="E86" s="1382"/>
      <c r="F86" s="1382"/>
      <c r="G86" s="1382"/>
      <c r="H86" s="1382"/>
      <c r="I86" s="1382"/>
      <c r="J86" s="1382"/>
      <c r="K86" s="1382"/>
      <c r="L86" s="1382"/>
      <c r="M86" s="1382"/>
      <c r="N86" s="1383"/>
      <c r="O86" s="1382"/>
      <c r="P86" s="1402"/>
      <c r="Q86" s="1403"/>
      <c r="R86" s="1404"/>
      <c r="S86" s="1382"/>
    </row>
    <row r="87" spans="1:19" ht="25.5" customHeight="1">
      <c r="A87" s="1405"/>
      <c r="B87" s="1405" t="s">
        <v>1339</v>
      </c>
      <c r="C87" s="1260"/>
      <c r="D87" s="1260"/>
      <c r="E87" s="1397">
        <v>2812142</v>
      </c>
      <c r="F87" s="1397">
        <v>1354889</v>
      </c>
      <c r="G87" s="1397">
        <v>1457253</v>
      </c>
      <c r="H87" s="1397">
        <v>1865449</v>
      </c>
      <c r="I87" s="1397">
        <v>1865449</v>
      </c>
      <c r="J87" s="1398">
        <v>100</v>
      </c>
      <c r="K87" s="1397">
        <v>898773</v>
      </c>
      <c r="L87" s="1397">
        <v>898773</v>
      </c>
      <c r="M87" s="1397"/>
      <c r="N87" s="1301">
        <v>898773</v>
      </c>
      <c r="O87" s="1397">
        <v>966676</v>
      </c>
      <c r="P87" s="1397">
        <v>966676</v>
      </c>
      <c r="Q87" s="1406">
        <v>966676</v>
      </c>
      <c r="R87" s="1407"/>
      <c r="S87" s="1407"/>
    </row>
    <row r="88" spans="1:19" ht="28.5" customHeight="1">
      <c r="A88" s="1405"/>
      <c r="B88" s="1405" t="s">
        <v>1340</v>
      </c>
      <c r="C88" s="1260"/>
      <c r="D88" s="1260"/>
      <c r="E88" s="1397">
        <v>466782</v>
      </c>
      <c r="F88" s="1397">
        <v>466782</v>
      </c>
      <c r="G88" s="1397"/>
      <c r="H88" s="1397">
        <v>464440</v>
      </c>
      <c r="I88" s="1397">
        <v>464440</v>
      </c>
      <c r="J88" s="1398">
        <v>100</v>
      </c>
      <c r="K88" s="1397">
        <v>464440</v>
      </c>
      <c r="L88" s="1397">
        <v>464440</v>
      </c>
      <c r="M88" s="1397"/>
      <c r="N88" s="1397">
        <v>464440</v>
      </c>
      <c r="O88" s="1397"/>
      <c r="P88" s="1397"/>
      <c r="Q88" s="1397"/>
      <c r="R88" s="1397"/>
      <c r="S88" s="1397"/>
    </row>
    <row r="89" spans="1:19" ht="33.75" customHeight="1">
      <c r="A89" s="1405"/>
      <c r="B89" s="1405" t="s">
        <v>1341</v>
      </c>
      <c r="C89" s="1260"/>
      <c r="D89" s="1260"/>
      <c r="E89" s="1397">
        <v>464440</v>
      </c>
      <c r="F89" s="1397">
        <v>464440</v>
      </c>
      <c r="G89" s="1397"/>
      <c r="H89" s="1397">
        <v>464440</v>
      </c>
      <c r="I89" s="1397">
        <v>464440</v>
      </c>
      <c r="J89" s="1398">
        <v>100</v>
      </c>
      <c r="K89" s="1397">
        <v>464440</v>
      </c>
      <c r="L89" s="1397">
        <v>464440</v>
      </c>
      <c r="M89" s="1397"/>
      <c r="N89" s="1397">
        <v>464440</v>
      </c>
      <c r="O89" s="1397"/>
      <c r="P89" s="1397"/>
      <c r="Q89" s="1397"/>
      <c r="R89" s="1397"/>
      <c r="S89" s="1397"/>
    </row>
    <row r="90" spans="1:19" ht="21.75" customHeight="1">
      <c r="A90" s="1408"/>
      <c r="B90" s="1305" t="s">
        <v>1342</v>
      </c>
      <c r="C90" s="1399"/>
      <c r="D90" s="1399"/>
      <c r="E90" s="1390">
        <v>1865449</v>
      </c>
      <c r="F90" s="1390">
        <v>898773</v>
      </c>
      <c r="G90" s="1390">
        <v>966676</v>
      </c>
      <c r="H90" s="1390">
        <v>1865449</v>
      </c>
      <c r="I90" s="1390">
        <v>1865449</v>
      </c>
      <c r="J90" s="1409">
        <v>100</v>
      </c>
      <c r="K90" s="1390">
        <v>898773</v>
      </c>
      <c r="L90" s="1390">
        <v>898773</v>
      </c>
      <c r="M90" s="1390"/>
      <c r="N90" s="1365">
        <v>898773</v>
      </c>
      <c r="O90" s="1390">
        <v>966676</v>
      </c>
      <c r="P90" s="1390">
        <v>966676</v>
      </c>
      <c r="Q90" s="1390">
        <v>966676</v>
      </c>
      <c r="R90" s="1391"/>
      <c r="S90" s="1391"/>
    </row>
    <row r="91" spans="1:19" ht="12.75">
      <c r="A91" s="1410"/>
      <c r="B91" s="1410"/>
      <c r="C91" s="1410"/>
      <c r="D91" s="1410"/>
      <c r="E91" s="1410"/>
      <c r="F91" s="1410"/>
      <c r="G91" s="1410"/>
      <c r="H91" s="1410"/>
      <c r="I91" s="1410"/>
      <c r="J91" s="1410"/>
      <c r="K91" s="1410"/>
      <c r="L91" s="1410"/>
      <c r="M91" s="1410"/>
      <c r="N91" s="1410"/>
      <c r="O91" s="1410"/>
      <c r="P91" s="1410"/>
      <c r="Q91" s="1410"/>
      <c r="R91" s="1410"/>
      <c r="S91" s="1410"/>
    </row>
    <row r="92" spans="1:19" ht="12.75">
      <c r="A92" s="1411"/>
      <c r="B92" s="1411"/>
      <c r="C92" s="1411"/>
      <c r="D92" s="1411"/>
      <c r="E92" s="1411"/>
      <c r="F92" s="1411"/>
      <c r="G92" s="1411"/>
      <c r="H92" s="1411"/>
      <c r="I92" s="1411"/>
      <c r="J92" s="1411"/>
      <c r="K92" s="1411"/>
      <c r="L92" s="1411"/>
      <c r="M92" s="1411"/>
      <c r="N92" s="1411"/>
      <c r="O92" s="1411"/>
      <c r="P92" s="1411"/>
      <c r="Q92" s="1410"/>
      <c r="R92" s="1411"/>
      <c r="S92" s="1411"/>
    </row>
    <row r="93" spans="1:19" ht="12.75">
      <c r="A93" s="1411"/>
      <c r="B93" s="1411"/>
      <c r="C93" s="1411"/>
      <c r="D93" s="1411"/>
      <c r="E93" s="1411"/>
      <c r="F93" s="1411"/>
      <c r="G93" s="1411"/>
      <c r="H93" s="1411"/>
      <c r="I93" s="1411"/>
      <c r="J93" s="1411"/>
      <c r="K93" s="1411"/>
      <c r="L93" s="1411"/>
      <c r="M93" s="1411"/>
      <c r="N93" s="1411"/>
      <c r="O93" s="1411"/>
      <c r="P93" s="1411"/>
      <c r="Q93" s="1410"/>
      <c r="R93" s="1411"/>
      <c r="S93" s="1411"/>
    </row>
    <row r="94" spans="1:19" ht="12.75">
      <c r="A94" s="1411"/>
      <c r="B94" s="1411"/>
      <c r="C94" s="1411"/>
      <c r="D94" s="1411"/>
      <c r="E94" s="1411"/>
      <c r="F94" s="1411"/>
      <c r="G94" s="1411"/>
      <c r="H94" s="1411"/>
      <c r="I94" s="1411"/>
      <c r="J94" s="1411"/>
      <c r="K94" s="1411"/>
      <c r="L94" s="1411"/>
      <c r="M94" s="1411"/>
      <c r="N94" s="1411"/>
      <c r="O94" s="1411"/>
      <c r="P94" s="1411"/>
      <c r="Q94" s="1411"/>
      <c r="R94" s="1411"/>
      <c r="S94" s="1411"/>
    </row>
    <row r="95" spans="1:19" ht="12.75">
      <c r="A95" s="1411"/>
      <c r="B95" s="1411"/>
      <c r="C95" s="1411"/>
      <c r="D95" s="1411"/>
      <c r="E95" s="1411"/>
      <c r="F95" s="1411"/>
      <c r="G95" s="1411"/>
      <c r="H95" s="1411"/>
      <c r="I95" s="1411"/>
      <c r="J95" s="1411"/>
      <c r="K95" s="1411"/>
      <c r="L95" s="1411"/>
      <c r="M95" s="1411"/>
      <c r="N95" s="1411"/>
      <c r="O95" s="1411"/>
      <c r="P95" s="1411"/>
      <c r="Q95" s="1411"/>
      <c r="R95" s="1411"/>
      <c r="S95" s="1411"/>
    </row>
    <row r="96" spans="1:19" ht="12.75">
      <c r="A96" s="1411"/>
      <c r="B96" s="1411"/>
      <c r="C96" s="1411"/>
      <c r="D96" s="1411"/>
      <c r="E96" s="1411"/>
      <c r="F96" s="1411"/>
      <c r="G96" s="1411"/>
      <c r="H96" s="1411"/>
      <c r="I96" s="1411"/>
      <c r="J96" s="1411"/>
      <c r="K96" s="1411"/>
      <c r="L96" s="1411"/>
      <c r="M96" s="1411"/>
      <c r="N96" s="1411"/>
      <c r="O96" s="1411"/>
      <c r="P96" s="1411"/>
      <c r="Q96" s="1411"/>
      <c r="R96" s="1411"/>
      <c r="S96" s="1411"/>
    </row>
    <row r="97" spans="1:19" ht="12.75">
      <c r="A97" s="1411"/>
      <c r="B97" s="1411"/>
      <c r="C97" s="1411"/>
      <c r="D97" s="1411"/>
      <c r="E97" s="1411"/>
      <c r="F97" s="1411"/>
      <c r="G97" s="1411"/>
      <c r="H97" s="1411"/>
      <c r="I97" s="1411"/>
      <c r="J97" s="1411"/>
      <c r="K97" s="1411"/>
      <c r="L97" s="1411"/>
      <c r="M97" s="1411"/>
      <c r="N97" s="1411"/>
      <c r="O97" s="1411"/>
      <c r="P97" s="1411"/>
      <c r="Q97" s="1411"/>
      <c r="R97" s="1411"/>
      <c r="S97" s="1411"/>
    </row>
    <row r="98" spans="1:19" ht="12.75">
      <c r="A98" s="1411"/>
      <c r="B98" s="1411"/>
      <c r="C98" s="1411"/>
      <c r="D98" s="1411"/>
      <c r="E98" s="1411"/>
      <c r="F98" s="1411"/>
      <c r="G98" s="1411"/>
      <c r="H98" s="1411"/>
      <c r="I98" s="1411"/>
      <c r="J98" s="1411"/>
      <c r="K98" s="1411"/>
      <c r="L98" s="1411"/>
      <c r="M98" s="1411"/>
      <c r="N98" s="1411"/>
      <c r="O98" s="1411"/>
      <c r="P98" s="1411"/>
      <c r="Q98" s="1411"/>
      <c r="R98" s="1411"/>
      <c r="S98" s="1411"/>
    </row>
    <row r="99" spans="1:19" ht="12.75">
      <c r="A99" s="1411"/>
      <c r="B99" s="1411"/>
      <c r="C99" s="1411"/>
      <c r="D99" s="1411"/>
      <c r="E99" s="1411"/>
      <c r="F99" s="1411"/>
      <c r="G99" s="1411"/>
      <c r="H99" s="1411"/>
      <c r="I99" s="1411"/>
      <c r="J99" s="1411"/>
      <c r="K99" s="1411"/>
      <c r="L99" s="1411"/>
      <c r="M99" s="1411"/>
      <c r="N99" s="1411"/>
      <c r="O99" s="1411"/>
      <c r="P99" s="1411"/>
      <c r="Q99" s="1411"/>
      <c r="R99" s="1411"/>
      <c r="S99" s="1411"/>
    </row>
    <row r="100" spans="1:19" ht="12.75">
      <c r="A100" s="1411"/>
      <c r="B100" s="1411"/>
      <c r="C100" s="1411"/>
      <c r="D100" s="1411"/>
      <c r="E100" s="1411"/>
      <c r="F100" s="1411"/>
      <c r="G100" s="1411"/>
      <c r="H100" s="1411"/>
      <c r="I100" s="1411"/>
      <c r="J100" s="1411"/>
      <c r="K100" s="1411"/>
      <c r="L100" s="1411"/>
      <c r="M100" s="1411"/>
      <c r="N100" s="1411"/>
      <c r="O100" s="1411"/>
      <c r="P100" s="1411"/>
      <c r="Q100" s="1411"/>
      <c r="R100" s="1411"/>
      <c r="S100" s="1411"/>
    </row>
    <row r="101" spans="1:19" ht="12.75">
      <c r="A101" s="1411"/>
      <c r="B101" s="1411"/>
      <c r="C101" s="1411"/>
      <c r="D101" s="1411"/>
      <c r="E101" s="1411"/>
      <c r="F101" s="1411"/>
      <c r="G101" s="1411"/>
      <c r="H101" s="1411"/>
      <c r="I101" s="1411"/>
      <c r="J101" s="1411"/>
      <c r="K101" s="1411"/>
      <c r="L101" s="1411"/>
      <c r="M101" s="1411"/>
      <c r="N101" s="1411"/>
      <c r="O101" s="1411"/>
      <c r="P101" s="1411"/>
      <c r="Q101" s="1411"/>
      <c r="R101" s="1411"/>
      <c r="S101" s="1411"/>
    </row>
    <row r="102" spans="1:19" ht="12.75">
      <c r="A102" s="1411"/>
      <c r="B102" s="1411"/>
      <c r="C102" s="1411"/>
      <c r="D102" s="1411"/>
      <c r="E102" s="1411"/>
      <c r="F102" s="1411"/>
      <c r="G102" s="1411"/>
      <c r="H102" s="1411"/>
      <c r="I102" s="1411"/>
      <c r="J102" s="1411"/>
      <c r="K102" s="1411"/>
      <c r="L102" s="1411"/>
      <c r="M102" s="1411"/>
      <c r="N102" s="1411"/>
      <c r="O102" s="1411"/>
      <c r="P102" s="1411"/>
      <c r="Q102" s="1411"/>
      <c r="R102" s="1411"/>
      <c r="S102" s="1411"/>
    </row>
    <row r="103" spans="1:19" ht="12.75">
      <c r="A103" s="1411"/>
      <c r="B103" s="1411"/>
      <c r="C103" s="1411"/>
      <c r="D103" s="1411"/>
      <c r="E103" s="1411"/>
      <c r="F103" s="1411"/>
      <c r="G103" s="1411"/>
      <c r="H103" s="1411"/>
      <c r="I103" s="1411"/>
      <c r="J103" s="1411"/>
      <c r="K103" s="1411"/>
      <c r="L103" s="1411"/>
      <c r="M103" s="1411"/>
      <c r="N103" s="1411"/>
      <c r="O103" s="1411"/>
      <c r="P103" s="1411"/>
      <c r="Q103" s="1411"/>
      <c r="R103" s="1411"/>
      <c r="S103" s="1411"/>
    </row>
    <row r="104" spans="1:19" ht="12.75">
      <c r="A104" s="1411"/>
      <c r="B104" s="1411"/>
      <c r="C104" s="1411"/>
      <c r="D104" s="1411"/>
      <c r="E104" s="1411"/>
      <c r="F104" s="1411"/>
      <c r="G104" s="1411"/>
      <c r="H104" s="1411"/>
      <c r="I104" s="1411"/>
      <c r="J104" s="1411"/>
      <c r="K104" s="1411"/>
      <c r="L104" s="1411"/>
      <c r="M104" s="1411"/>
      <c r="N104" s="1411"/>
      <c r="O104" s="1411"/>
      <c r="P104" s="1411"/>
      <c r="Q104" s="1411"/>
      <c r="R104" s="1411"/>
      <c r="S104" s="1411"/>
    </row>
    <row r="105" spans="1:19" ht="12.75">
      <c r="A105" s="1411"/>
      <c r="B105" s="1411"/>
      <c r="C105" s="1411"/>
      <c r="D105" s="1411"/>
      <c r="E105" s="1411"/>
      <c r="F105" s="1411"/>
      <c r="G105" s="1411"/>
      <c r="H105" s="1411"/>
      <c r="I105" s="1411"/>
      <c r="J105" s="1411"/>
      <c r="K105" s="1411"/>
      <c r="L105" s="1411"/>
      <c r="M105" s="1411"/>
      <c r="N105" s="1411"/>
      <c r="O105" s="1411"/>
      <c r="P105" s="1411"/>
      <c r="Q105" s="1411"/>
      <c r="R105" s="1411"/>
      <c r="S105" s="1411"/>
    </row>
    <row r="106" spans="1:19" ht="12.75">
      <c r="A106" s="1411"/>
      <c r="B106" s="1411"/>
      <c r="C106" s="1411"/>
      <c r="D106" s="1411"/>
      <c r="E106" s="1411"/>
      <c r="F106" s="1411"/>
      <c r="G106" s="1411"/>
      <c r="H106" s="1411"/>
      <c r="I106" s="1411"/>
      <c r="J106" s="1411"/>
      <c r="K106" s="1411"/>
      <c r="L106" s="1411"/>
      <c r="M106" s="1411"/>
      <c r="N106" s="1411"/>
      <c r="O106" s="1411"/>
      <c r="P106" s="1411"/>
      <c r="Q106" s="1411"/>
      <c r="R106" s="1411"/>
      <c r="S106" s="1411"/>
    </row>
    <row r="107" spans="1:19" ht="12.75">
      <c r="A107" s="1411"/>
      <c r="B107" s="1411"/>
      <c r="C107" s="1411"/>
      <c r="D107" s="1411"/>
      <c r="E107" s="1411"/>
      <c r="F107" s="1411"/>
      <c r="G107" s="1411"/>
      <c r="H107" s="1411"/>
      <c r="I107" s="1411"/>
      <c r="J107" s="1411"/>
      <c r="K107" s="1411"/>
      <c r="L107" s="1411"/>
      <c r="M107" s="1411"/>
      <c r="N107" s="1411"/>
      <c r="O107" s="1411"/>
      <c r="P107" s="1411"/>
      <c r="Q107" s="1411"/>
      <c r="R107" s="1411"/>
      <c r="S107" s="1411"/>
    </row>
    <row r="108" spans="1:19" ht="12.75">
      <c r="A108" s="1411"/>
      <c r="B108" s="1411"/>
      <c r="C108" s="1411"/>
      <c r="D108" s="1411"/>
      <c r="E108" s="1411"/>
      <c r="F108" s="1411"/>
      <c r="G108" s="1411"/>
      <c r="H108" s="1411"/>
      <c r="I108" s="1411"/>
      <c r="J108" s="1411"/>
      <c r="K108" s="1411"/>
      <c r="L108" s="1411"/>
      <c r="M108" s="1411"/>
      <c r="N108" s="1411"/>
      <c r="O108" s="1411"/>
      <c r="P108" s="1411"/>
      <c r="Q108" s="1411"/>
      <c r="R108" s="1411"/>
      <c r="S108" s="1411"/>
    </row>
    <row r="109" spans="1:19" ht="12.75">
      <c r="A109" s="1411"/>
      <c r="B109" s="1411"/>
      <c r="C109" s="1411"/>
      <c r="D109" s="1411"/>
      <c r="E109" s="1411"/>
      <c r="F109" s="1411"/>
      <c r="G109" s="1411"/>
      <c r="H109" s="1411"/>
      <c r="I109" s="1411"/>
      <c r="J109" s="1411"/>
      <c r="K109" s="1411"/>
      <c r="L109" s="1411"/>
      <c r="M109" s="1411"/>
      <c r="N109" s="1411"/>
      <c r="O109" s="1411"/>
      <c r="P109" s="1411"/>
      <c r="Q109" s="1411"/>
      <c r="R109" s="1411"/>
      <c r="S109" s="1411"/>
    </row>
    <row r="110" spans="1:19" ht="12.75">
      <c r="A110" s="1411"/>
      <c r="B110" s="1411"/>
      <c r="C110" s="1411"/>
      <c r="D110" s="1411"/>
      <c r="E110" s="1411"/>
      <c r="F110" s="1411"/>
      <c r="G110" s="1411"/>
      <c r="H110" s="1411"/>
      <c r="I110" s="1411"/>
      <c r="J110" s="1411"/>
      <c r="K110" s="1411"/>
      <c r="L110" s="1411"/>
      <c r="M110" s="1411"/>
      <c r="N110" s="1411"/>
      <c r="O110" s="1411"/>
      <c r="P110" s="1411"/>
      <c r="Q110" s="1411"/>
      <c r="R110" s="1411"/>
      <c r="S110" s="1411"/>
    </row>
    <row r="111" spans="1:19" ht="12.75">
      <c r="A111" s="1411"/>
      <c r="B111" s="1411"/>
      <c r="C111" s="1411"/>
      <c r="D111" s="1411"/>
      <c r="E111" s="1411"/>
      <c r="F111" s="1411"/>
      <c r="G111" s="1411"/>
      <c r="H111" s="1411"/>
      <c r="I111" s="1411"/>
      <c r="J111" s="1411"/>
      <c r="K111" s="1411"/>
      <c r="L111" s="1411"/>
      <c r="M111" s="1411"/>
      <c r="N111" s="1411"/>
      <c r="O111" s="1411"/>
      <c r="P111" s="1411"/>
      <c r="Q111" s="1411"/>
      <c r="R111" s="1411"/>
      <c r="S111" s="1411"/>
    </row>
    <row r="112" ht="12.75">
      <c r="Q112" s="1411"/>
    </row>
    <row r="113" ht="12.75">
      <c r="Q113" s="1411"/>
    </row>
  </sheetData>
  <mergeCells count="54">
    <mergeCell ref="F1:H1"/>
    <mergeCell ref="A3:S3"/>
    <mergeCell ref="A4:S4"/>
    <mergeCell ref="A5:S5"/>
    <mergeCell ref="A6:S6"/>
    <mergeCell ref="A7:S7"/>
    <mergeCell ref="A10:A14"/>
    <mergeCell ref="B10:B14"/>
    <mergeCell ref="C10:C14"/>
    <mergeCell ref="D10:D14"/>
    <mergeCell ref="E10:E14"/>
    <mergeCell ref="F10:G10"/>
    <mergeCell ref="H10:S10"/>
    <mergeCell ref="F11:F14"/>
    <mergeCell ref="G11:G14"/>
    <mergeCell ref="H11:H14"/>
    <mergeCell ref="I11:I15"/>
    <mergeCell ref="J11:J14"/>
    <mergeCell ref="K11:S11"/>
    <mergeCell ref="K12:N12"/>
    <mergeCell ref="O12:S12"/>
    <mergeCell ref="K13:K14"/>
    <mergeCell ref="L13:L14"/>
    <mergeCell ref="M13:N13"/>
    <mergeCell ref="O13:O14"/>
    <mergeCell ref="P13:P14"/>
    <mergeCell ref="Q13:S13"/>
    <mergeCell ref="Q14:Q15"/>
    <mergeCell ref="A17:B17"/>
    <mergeCell ref="C17:D17"/>
    <mergeCell ref="A18:B18"/>
    <mergeCell ref="C18:D18"/>
    <mergeCell ref="C19:S19"/>
    <mergeCell ref="C20:S20"/>
    <mergeCell ref="C21:S21"/>
    <mergeCell ref="C40:S40"/>
    <mergeCell ref="C41:S41"/>
    <mergeCell ref="C42:S42"/>
    <mergeCell ref="C53:S53"/>
    <mergeCell ref="C54:S54"/>
    <mergeCell ref="C55:S55"/>
    <mergeCell ref="A60:B60"/>
    <mergeCell ref="C60:D60"/>
    <mergeCell ref="C61:S61"/>
    <mergeCell ref="C62:S62"/>
    <mergeCell ref="C63:S63"/>
    <mergeCell ref="A69:A73"/>
    <mergeCell ref="C74:S74"/>
    <mergeCell ref="C75:S75"/>
    <mergeCell ref="C76:S76"/>
    <mergeCell ref="A83:A85"/>
    <mergeCell ref="C83:S83"/>
    <mergeCell ref="C84:S84"/>
    <mergeCell ref="C85:S8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F14"/>
  <sheetViews>
    <sheetView workbookViewId="0" topLeftCell="A1">
      <selection activeCell="E15" sqref="E15"/>
    </sheetView>
  </sheetViews>
  <sheetFormatPr defaultColWidth="9.140625" defaultRowHeight="12.75"/>
  <cols>
    <col min="1" max="1" width="4.00390625" style="0" customWidth="1"/>
    <col min="2" max="2" width="43.00390625" style="0" customWidth="1"/>
    <col min="3" max="3" width="11.8515625" style="0" customWidth="1"/>
    <col min="4" max="4" width="15.7109375" style="0" customWidth="1"/>
    <col min="5" max="5" width="11.8515625" style="0" customWidth="1"/>
    <col min="6" max="6" width="10.7109375" style="0" customWidth="1"/>
  </cols>
  <sheetData>
    <row r="2" ht="15">
      <c r="A2" s="1412" t="s">
        <v>1343</v>
      </c>
    </row>
    <row r="3" ht="15">
      <c r="A3" s="1412" t="s">
        <v>1344</v>
      </c>
    </row>
    <row r="4" ht="15">
      <c r="A4" s="1412"/>
    </row>
    <row r="5" ht="12.75">
      <c r="D5" s="1413" t="s">
        <v>705</v>
      </c>
    </row>
    <row r="6" spans="1:6" ht="70.5" customHeight="1">
      <c r="A6" s="1414" t="s">
        <v>286</v>
      </c>
      <c r="B6" s="260" t="s">
        <v>721</v>
      </c>
      <c r="C6" s="260" t="s">
        <v>1345</v>
      </c>
      <c r="D6" s="260" t="s">
        <v>1346</v>
      </c>
      <c r="E6" s="458" t="s">
        <v>723</v>
      </c>
      <c r="F6" s="458" t="s">
        <v>1347</v>
      </c>
    </row>
    <row r="7" spans="1:6" ht="12.75">
      <c r="A7" s="1414">
        <v>1</v>
      </c>
      <c r="B7" s="260">
        <v>2</v>
      </c>
      <c r="C7" s="260">
        <v>3</v>
      </c>
      <c r="D7" s="260">
        <v>4</v>
      </c>
      <c r="E7" s="458">
        <v>5</v>
      </c>
      <c r="F7" s="458">
        <v>6</v>
      </c>
    </row>
    <row r="8" spans="1:6" ht="30" customHeight="1">
      <c r="A8" s="505">
        <v>1</v>
      </c>
      <c r="B8" s="508" t="s">
        <v>1348</v>
      </c>
      <c r="C8" s="505" t="s">
        <v>1349</v>
      </c>
      <c r="D8" s="277">
        <v>545107</v>
      </c>
      <c r="E8" s="277">
        <v>545107</v>
      </c>
      <c r="F8" s="1415">
        <v>100</v>
      </c>
    </row>
    <row r="9" spans="1:6" ht="42" customHeight="1">
      <c r="A9" s="505">
        <v>2</v>
      </c>
      <c r="B9" s="383" t="s">
        <v>1350</v>
      </c>
      <c r="C9" s="505" t="s">
        <v>1351</v>
      </c>
      <c r="D9" s="277">
        <v>73000</v>
      </c>
      <c r="E9" s="1416">
        <v>65568</v>
      </c>
      <c r="F9" s="1417">
        <v>89.8</v>
      </c>
    </row>
    <row r="10" spans="1:6" ht="51" customHeight="1">
      <c r="A10" s="505">
        <v>3</v>
      </c>
      <c r="B10" s="508" t="s">
        <v>1352</v>
      </c>
      <c r="C10" s="505" t="s">
        <v>1353</v>
      </c>
      <c r="D10" s="277">
        <v>204893</v>
      </c>
      <c r="E10" s="277">
        <v>204893</v>
      </c>
      <c r="F10" s="1418">
        <f>SUM(E10/D10*100)</f>
        <v>100</v>
      </c>
    </row>
    <row r="11" spans="1:6" ht="58.5" customHeight="1">
      <c r="A11" s="505">
        <v>4</v>
      </c>
      <c r="B11" s="491" t="s">
        <v>1354</v>
      </c>
      <c r="C11" s="505" t="s">
        <v>1355</v>
      </c>
      <c r="D11" s="277">
        <v>10000</v>
      </c>
      <c r="E11" s="1416">
        <v>9600</v>
      </c>
      <c r="F11" s="1418">
        <v>96</v>
      </c>
    </row>
    <row r="12" spans="1:6" ht="27.75" customHeight="1">
      <c r="A12" s="1419"/>
      <c r="B12" s="1124" t="s">
        <v>1356</v>
      </c>
      <c r="C12" s="260" t="s">
        <v>994</v>
      </c>
      <c r="D12" s="409">
        <f>SUM(D8:D11)</f>
        <v>833000</v>
      </c>
      <c r="E12" s="439">
        <v>825168</v>
      </c>
      <c r="F12" s="1421">
        <v>99.1</v>
      </c>
    </row>
    <row r="14" ht="12.75">
      <c r="A14" s="1422"/>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67"/>
  <sheetViews>
    <sheetView workbookViewId="0" topLeftCell="A1">
      <selection activeCell="J15" sqref="J15"/>
    </sheetView>
  </sheetViews>
  <sheetFormatPr defaultColWidth="9.140625" defaultRowHeight="12.75"/>
  <cols>
    <col min="1" max="1" width="6.421875" style="0" customWidth="1"/>
    <col min="2" max="3" width="8.57421875" style="0" customWidth="1"/>
    <col min="4" max="4" width="7.8515625" style="0" customWidth="1"/>
    <col min="5" max="5" width="19.7109375" style="0" customWidth="1"/>
    <col min="6" max="6" width="9.57421875" style="0" customWidth="1"/>
    <col min="7" max="8" width="12.8515625" style="0" customWidth="1"/>
    <col min="9" max="9" width="11.7109375" style="0" customWidth="1"/>
  </cols>
  <sheetData>
    <row r="1" ht="12.75">
      <c r="I1" s="1423" t="s">
        <v>1357</v>
      </c>
    </row>
    <row r="2" ht="12.75">
      <c r="G2" s="1424"/>
    </row>
    <row r="3" ht="12.75">
      <c r="G3" s="1424"/>
    </row>
    <row r="4" spans="1:9" ht="18" customHeight="1">
      <c r="A4" s="1695" t="s">
        <v>1358</v>
      </c>
      <c r="B4" s="1695"/>
      <c r="C4" s="1695"/>
      <c r="D4" s="1695"/>
      <c r="E4" s="1695"/>
      <c r="F4" s="1695"/>
      <c r="G4" s="1695"/>
      <c r="H4" s="1695"/>
      <c r="I4" s="1696"/>
    </row>
    <row r="5" spans="1:9" ht="18" customHeight="1">
      <c r="A5" s="1695" t="s">
        <v>1359</v>
      </c>
      <c r="B5" s="1695"/>
      <c r="C5" s="1695"/>
      <c r="D5" s="1695"/>
      <c r="E5" s="1695"/>
      <c r="F5" s="1695"/>
      <c r="G5" s="1695"/>
      <c r="H5" s="1695"/>
      <c r="I5" s="1696"/>
    </row>
    <row r="6" spans="1:9" ht="18" customHeight="1">
      <c r="A6" s="1695" t="s">
        <v>1360</v>
      </c>
      <c r="B6" s="1695"/>
      <c r="C6" s="1695"/>
      <c r="D6" s="1695"/>
      <c r="E6" s="1695"/>
      <c r="F6" s="1695"/>
      <c r="G6" s="1695"/>
      <c r="H6" s="1695"/>
      <c r="I6" s="1696"/>
    </row>
    <row r="7" spans="1:9" ht="18" customHeight="1">
      <c r="A7" s="1695" t="s">
        <v>1361</v>
      </c>
      <c r="B7" s="1695"/>
      <c r="C7" s="1695"/>
      <c r="D7" s="1695"/>
      <c r="E7" s="1695"/>
      <c r="F7" s="1695"/>
      <c r="G7" s="1695"/>
      <c r="H7" s="1695"/>
      <c r="I7" s="1696"/>
    </row>
    <row r="8" spans="1:8" ht="22.5" customHeight="1">
      <c r="A8" s="1425"/>
      <c r="B8" s="1425"/>
      <c r="C8" s="1425"/>
      <c r="D8" s="1425"/>
      <c r="E8" s="1425"/>
      <c r="F8" s="1425"/>
      <c r="G8" s="1425"/>
      <c r="H8" s="1425"/>
    </row>
    <row r="9" ht="15.75" customHeight="1">
      <c r="H9" s="1426" t="s">
        <v>705</v>
      </c>
    </row>
    <row r="10" spans="1:11" ht="38.25" customHeight="1">
      <c r="A10" s="201" t="s">
        <v>287</v>
      </c>
      <c r="B10" s="201" t="s">
        <v>288</v>
      </c>
      <c r="C10" s="201" t="s">
        <v>289</v>
      </c>
      <c r="D10" s="1697" t="s">
        <v>1362</v>
      </c>
      <c r="E10" s="1676"/>
      <c r="F10" s="1677"/>
      <c r="G10" s="202" t="s">
        <v>1363</v>
      </c>
      <c r="H10" s="202" t="s">
        <v>723</v>
      </c>
      <c r="I10" s="1427" t="s">
        <v>1364</v>
      </c>
      <c r="J10" s="203"/>
      <c r="K10" s="203"/>
    </row>
    <row r="11" spans="1:9" ht="12.75">
      <c r="A11" s="201">
        <v>1</v>
      </c>
      <c r="B11" s="201">
        <v>2</v>
      </c>
      <c r="C11" s="201">
        <v>3</v>
      </c>
      <c r="D11" s="1697">
        <v>4</v>
      </c>
      <c r="E11" s="1676"/>
      <c r="F11" s="1677"/>
      <c r="G11" s="201">
        <v>5</v>
      </c>
      <c r="H11" s="201">
        <v>6</v>
      </c>
      <c r="I11" s="1428">
        <v>7</v>
      </c>
    </row>
    <row r="12" spans="1:9" ht="25.5" customHeight="1">
      <c r="A12" s="1678" t="s">
        <v>1365</v>
      </c>
      <c r="B12" s="1679"/>
      <c r="C12" s="1679"/>
      <c r="D12" s="1679"/>
      <c r="E12" s="1679"/>
      <c r="F12" s="1680"/>
      <c r="G12" s="204">
        <v>1307960</v>
      </c>
      <c r="H12" s="204">
        <v>1304809</v>
      </c>
      <c r="I12" s="1429">
        <f>SUM(H12/G12*100)</f>
        <v>99.75909049206398</v>
      </c>
    </row>
    <row r="13" spans="1:9" ht="26.25" customHeight="1">
      <c r="A13" s="206">
        <v>630</v>
      </c>
      <c r="B13" s="1652" t="s">
        <v>297</v>
      </c>
      <c r="C13" s="1653"/>
      <c r="D13" s="1653"/>
      <c r="E13" s="1653"/>
      <c r="F13" s="1654"/>
      <c r="G13" s="208">
        <v>1307960</v>
      </c>
      <c r="H13" s="208">
        <v>1304809</v>
      </c>
      <c r="I13" s="1097">
        <f aca="true" t="shared" si="0" ref="I13:I32">SUM(H13/G13*100)</f>
        <v>99.75909049206398</v>
      </c>
    </row>
    <row r="14" spans="1:9" ht="24" customHeight="1">
      <c r="A14" s="210"/>
      <c r="B14" s="392">
        <v>63003</v>
      </c>
      <c r="C14" s="2126" t="s">
        <v>1451</v>
      </c>
      <c r="D14" s="2127"/>
      <c r="E14" s="2127"/>
      <c r="F14" s="2128"/>
      <c r="G14" s="319">
        <v>1307960</v>
      </c>
      <c r="H14" s="319">
        <v>1304809</v>
      </c>
      <c r="I14" s="320">
        <f t="shared" si="0"/>
        <v>99.75909049206398</v>
      </c>
    </row>
    <row r="15" spans="1:9" ht="108" customHeight="1">
      <c r="A15" s="210"/>
      <c r="B15" s="1430"/>
      <c r="C15" s="2136">
        <v>6619</v>
      </c>
      <c r="D15" s="2131" t="s">
        <v>1366</v>
      </c>
      <c r="E15" s="2132"/>
      <c r="F15" s="2133"/>
      <c r="G15" s="346">
        <v>1307960</v>
      </c>
      <c r="H15" s="196">
        <v>1304809</v>
      </c>
      <c r="I15" s="347">
        <f t="shared" si="0"/>
        <v>99.75909049206398</v>
      </c>
    </row>
    <row r="16" spans="1:9" ht="21" customHeight="1">
      <c r="A16" s="210"/>
      <c r="B16" s="1430"/>
      <c r="C16" s="2137"/>
      <c r="D16" s="1431" t="s">
        <v>242</v>
      </c>
      <c r="E16" s="1432" t="s">
        <v>1367</v>
      </c>
      <c r="F16" s="1433"/>
      <c r="G16" s="1434">
        <v>785093</v>
      </c>
      <c r="H16" s="197">
        <v>787497</v>
      </c>
      <c r="I16" s="1435">
        <f t="shared" si="0"/>
        <v>100.3062057616104</v>
      </c>
    </row>
    <row r="17" spans="1:9" ht="25.5" customHeight="1">
      <c r="A17" s="210"/>
      <c r="B17" s="1430"/>
      <c r="C17" s="2137"/>
      <c r="D17" s="1431"/>
      <c r="E17" s="2134" t="s">
        <v>1368</v>
      </c>
      <c r="F17" s="2135"/>
      <c r="G17" s="1434">
        <v>37931</v>
      </c>
      <c r="H17" s="1436">
        <v>37931</v>
      </c>
      <c r="I17" s="1435">
        <f t="shared" si="0"/>
        <v>100</v>
      </c>
    </row>
    <row r="18" spans="1:9" ht="18" customHeight="1">
      <c r="A18" s="210"/>
      <c r="B18" s="1430"/>
      <c r="C18" s="2137"/>
      <c r="D18" s="1437"/>
      <c r="E18" s="1438" t="s">
        <v>1369</v>
      </c>
      <c r="F18" s="1433"/>
      <c r="G18" s="1434">
        <v>484936</v>
      </c>
      <c r="H18" s="197">
        <v>479381</v>
      </c>
      <c r="I18" s="352">
        <f t="shared" si="0"/>
        <v>98.85448801491331</v>
      </c>
    </row>
    <row r="19" spans="1:9" ht="27.75" customHeight="1">
      <c r="A19" s="1678" t="s">
        <v>1370</v>
      </c>
      <c r="B19" s="1679"/>
      <c r="C19" s="1679"/>
      <c r="D19" s="1679"/>
      <c r="E19" s="1679"/>
      <c r="F19" s="1680"/>
      <c r="G19" s="204">
        <v>1394580</v>
      </c>
      <c r="H19" s="204">
        <v>1391429</v>
      </c>
      <c r="I19" s="1429">
        <f t="shared" si="0"/>
        <v>99.77405383699752</v>
      </c>
    </row>
    <row r="20" spans="1:9" ht="27" customHeight="1">
      <c r="A20" s="206">
        <v>630</v>
      </c>
      <c r="B20" s="1652" t="s">
        <v>297</v>
      </c>
      <c r="C20" s="1653"/>
      <c r="D20" s="1653"/>
      <c r="E20" s="1653"/>
      <c r="F20" s="1654"/>
      <c r="G20" s="208">
        <v>1307960</v>
      </c>
      <c r="H20" s="208">
        <v>1304809</v>
      </c>
      <c r="I20" s="1097">
        <f t="shared" si="0"/>
        <v>99.75909049206398</v>
      </c>
    </row>
    <row r="21" spans="1:9" ht="24" customHeight="1">
      <c r="A21" s="210"/>
      <c r="B21" s="392">
        <v>63003</v>
      </c>
      <c r="C21" s="2126" t="s">
        <v>1451</v>
      </c>
      <c r="D21" s="2127"/>
      <c r="E21" s="2127"/>
      <c r="F21" s="2128"/>
      <c r="G21" s="319">
        <v>1307960</v>
      </c>
      <c r="H21" s="319">
        <v>1304809</v>
      </c>
      <c r="I21" s="320">
        <f t="shared" si="0"/>
        <v>99.75909049206398</v>
      </c>
    </row>
    <row r="22" spans="1:9" ht="75" customHeight="1">
      <c r="A22" s="210"/>
      <c r="B22" s="1430"/>
      <c r="C22" s="2129">
        <v>6059</v>
      </c>
      <c r="D22" s="2131" t="s">
        <v>1371</v>
      </c>
      <c r="E22" s="2132"/>
      <c r="F22" s="2133"/>
      <c r="G22" s="196">
        <v>1307960</v>
      </c>
      <c r="H22" s="346">
        <v>1304809</v>
      </c>
      <c r="I22" s="347">
        <f t="shared" si="0"/>
        <v>99.75909049206398</v>
      </c>
    </row>
    <row r="23" spans="1:9" ht="18" customHeight="1">
      <c r="A23" s="210"/>
      <c r="B23" s="1430"/>
      <c r="C23" s="2130"/>
      <c r="D23" s="1431" t="s">
        <v>242</v>
      </c>
      <c r="E23" s="1432" t="s">
        <v>1367</v>
      </c>
      <c r="F23" s="1433"/>
      <c r="G23" s="197">
        <v>785093</v>
      </c>
      <c r="H23" s="1434">
        <v>787497</v>
      </c>
      <c r="I23" s="1435">
        <f t="shared" si="0"/>
        <v>100.3062057616104</v>
      </c>
    </row>
    <row r="24" spans="1:9" ht="26.25" customHeight="1">
      <c r="A24" s="210"/>
      <c r="B24" s="1430"/>
      <c r="C24" s="2130"/>
      <c r="D24" s="1431"/>
      <c r="E24" s="2134" t="s">
        <v>1372</v>
      </c>
      <c r="F24" s="2135"/>
      <c r="G24" s="197">
        <v>37931</v>
      </c>
      <c r="H24" s="1439">
        <v>37931</v>
      </c>
      <c r="I24" s="1435">
        <f t="shared" si="0"/>
        <v>100</v>
      </c>
    </row>
    <row r="25" spans="1:9" ht="18" customHeight="1">
      <c r="A25" s="210"/>
      <c r="B25" s="1430"/>
      <c r="C25" s="2130"/>
      <c r="D25" s="1437"/>
      <c r="E25" s="1432" t="s">
        <v>1369</v>
      </c>
      <c r="F25" s="1433"/>
      <c r="G25" s="197">
        <v>484936</v>
      </c>
      <c r="H25" s="1434">
        <v>479381</v>
      </c>
      <c r="I25" s="1435">
        <f t="shared" si="0"/>
        <v>98.85448801491331</v>
      </c>
    </row>
    <row r="26" spans="1:9" ht="63.75" customHeight="1">
      <c r="A26" s="362"/>
      <c r="B26" s="362"/>
      <c r="C26" s="362"/>
      <c r="D26" s="2121" t="s">
        <v>1373</v>
      </c>
      <c r="E26" s="2121"/>
      <c r="F26" s="2121"/>
      <c r="G26" s="224"/>
      <c r="H26" s="362"/>
      <c r="I26" s="352"/>
    </row>
    <row r="27" spans="1:9" ht="28.5" customHeight="1">
      <c r="A27" s="201">
        <v>900</v>
      </c>
      <c r="B27" s="1652" t="s">
        <v>679</v>
      </c>
      <c r="C27" s="1653"/>
      <c r="D27" s="1653"/>
      <c r="E27" s="1653"/>
      <c r="F27" s="1654"/>
      <c r="G27" s="208">
        <v>86620</v>
      </c>
      <c r="H27" s="1440">
        <v>86620</v>
      </c>
      <c r="I27" s="320">
        <f t="shared" si="0"/>
        <v>100</v>
      </c>
    </row>
    <row r="28" spans="1:9" ht="26.25" customHeight="1">
      <c r="A28" s="210"/>
      <c r="B28" s="398">
        <v>90001</v>
      </c>
      <c r="C28" s="2122" t="s">
        <v>1374</v>
      </c>
      <c r="D28" s="2123"/>
      <c r="E28" s="2123"/>
      <c r="F28" s="2124"/>
      <c r="G28" s="351">
        <v>86620</v>
      </c>
      <c r="H28" s="1441">
        <v>86620</v>
      </c>
      <c r="I28" s="352">
        <f t="shared" si="0"/>
        <v>100</v>
      </c>
    </row>
    <row r="29" spans="1:9" ht="64.5" customHeight="1">
      <c r="A29" s="398"/>
      <c r="B29" s="398"/>
      <c r="C29" s="398">
        <v>6610</v>
      </c>
      <c r="D29" s="2125" t="s">
        <v>1375</v>
      </c>
      <c r="E29" s="2125"/>
      <c r="F29" s="2125"/>
      <c r="G29" s="1434">
        <v>86620</v>
      </c>
      <c r="H29" s="1442">
        <v>86620</v>
      </c>
      <c r="I29" s="1435">
        <f t="shared" si="0"/>
        <v>100</v>
      </c>
    </row>
    <row r="30" spans="1:9" ht="21" customHeight="1">
      <c r="A30" s="398"/>
      <c r="B30" s="398"/>
      <c r="C30" s="398"/>
      <c r="D30" s="2119" t="s">
        <v>1376</v>
      </c>
      <c r="E30" s="2120"/>
      <c r="F30" s="2120"/>
      <c r="G30" s="1434">
        <v>86620</v>
      </c>
      <c r="H30" s="1442">
        <v>86620</v>
      </c>
      <c r="I30" s="1435">
        <f t="shared" si="0"/>
        <v>100</v>
      </c>
    </row>
    <row r="31" spans="1:9" ht="21" customHeight="1">
      <c r="A31" s="398"/>
      <c r="B31" s="398"/>
      <c r="C31" s="398"/>
      <c r="D31" s="2119" t="s">
        <v>1475</v>
      </c>
      <c r="E31" s="2120"/>
      <c r="F31" s="2120"/>
      <c r="G31" s="1434">
        <v>86620</v>
      </c>
      <c r="H31" s="1442">
        <v>86620</v>
      </c>
      <c r="I31" s="1435">
        <f t="shared" si="0"/>
        <v>100</v>
      </c>
    </row>
    <row r="32" spans="1:9" ht="36.75" customHeight="1">
      <c r="A32" s="362"/>
      <c r="B32" s="362"/>
      <c r="C32" s="362"/>
      <c r="D32" s="2121" t="s">
        <v>1377</v>
      </c>
      <c r="E32" s="2026"/>
      <c r="F32" s="2026"/>
      <c r="G32" s="351">
        <v>86620</v>
      </c>
      <c r="H32" s="1443">
        <v>86620</v>
      </c>
      <c r="I32" s="352">
        <f t="shared" si="0"/>
        <v>100</v>
      </c>
    </row>
    <row r="33" spans="1:8" ht="12.75" customHeight="1">
      <c r="A33" s="203"/>
      <c r="B33" s="203"/>
      <c r="C33" s="203"/>
      <c r="D33" s="1444"/>
      <c r="E33" s="246"/>
      <c r="F33" s="246"/>
      <c r="G33" s="203"/>
      <c r="H33" s="203"/>
    </row>
    <row r="34" spans="1:8" ht="12.75" customHeight="1">
      <c r="A34" s="203"/>
      <c r="B34" s="203"/>
      <c r="C34" s="203"/>
      <c r="D34" s="1444"/>
      <c r="E34" s="246"/>
      <c r="F34" s="246"/>
      <c r="G34" s="203"/>
      <c r="H34" s="203"/>
    </row>
    <row r="35" spans="1:8" ht="12.75" customHeight="1">
      <c r="A35" s="203"/>
      <c r="B35" s="203"/>
      <c r="C35" s="203"/>
      <c r="D35" s="1444"/>
      <c r="E35" s="246"/>
      <c r="F35" s="246"/>
      <c r="G35" s="203"/>
      <c r="H35" s="203"/>
    </row>
    <row r="36" spans="1:8" ht="12.75">
      <c r="A36" s="203"/>
      <c r="B36" s="203"/>
      <c r="C36" s="203"/>
      <c r="D36" s="1444"/>
      <c r="E36" s="246"/>
      <c r="F36" s="246"/>
      <c r="G36" s="203"/>
      <c r="H36" s="203"/>
    </row>
    <row r="37" spans="1:8" ht="12.75">
      <c r="A37" s="203"/>
      <c r="B37" s="203"/>
      <c r="C37" s="203"/>
      <c r="D37" s="1444"/>
      <c r="E37" s="246"/>
      <c r="F37" s="246"/>
      <c r="G37" s="203"/>
      <c r="H37" s="203"/>
    </row>
    <row r="38" spans="1:8" ht="12.75">
      <c r="A38" s="203"/>
      <c r="B38" s="203"/>
      <c r="C38" s="203"/>
      <c r="D38" s="1444"/>
      <c r="E38" s="246"/>
      <c r="F38" s="246"/>
      <c r="G38" s="203"/>
      <c r="H38" s="203"/>
    </row>
    <row r="39" spans="1:8" ht="12.75">
      <c r="A39" s="203"/>
      <c r="B39" s="203"/>
      <c r="C39" s="203"/>
      <c r="D39" s="1444"/>
      <c r="E39" s="246"/>
      <c r="F39" s="246"/>
      <c r="G39" s="203"/>
      <c r="H39" s="203"/>
    </row>
    <row r="40" spans="1:8" ht="12.75">
      <c r="A40" s="203"/>
      <c r="B40" s="203"/>
      <c r="C40" s="203"/>
      <c r="D40" s="1444"/>
      <c r="E40" s="1444"/>
      <c r="F40" s="1444"/>
      <c r="G40" s="203"/>
      <c r="H40" s="203"/>
    </row>
    <row r="41" spans="1:8" ht="12.75">
      <c r="A41" s="203"/>
      <c r="B41" s="203"/>
      <c r="C41" s="203"/>
      <c r="D41" s="1444"/>
      <c r="E41" s="1444"/>
      <c r="F41" s="1444"/>
      <c r="G41" s="203"/>
      <c r="H41" s="203"/>
    </row>
    <row r="42" spans="1:8" ht="12.75">
      <c r="A42" s="203"/>
      <c r="B42" s="203"/>
      <c r="C42" s="203"/>
      <c r="D42" s="1444"/>
      <c r="E42" s="1444"/>
      <c r="F42" s="1444"/>
      <c r="G42" s="203"/>
      <c r="H42" s="203"/>
    </row>
    <row r="43" spans="1:8" ht="12.75">
      <c r="A43" s="203"/>
      <c r="B43" s="203"/>
      <c r="C43" s="203"/>
      <c r="D43" s="1444"/>
      <c r="E43" s="1444"/>
      <c r="F43" s="1444"/>
      <c r="G43" s="203"/>
      <c r="H43" s="203"/>
    </row>
    <row r="44" spans="1:8" ht="12.75">
      <c r="A44" s="203"/>
      <c r="B44" s="203"/>
      <c r="C44" s="203"/>
      <c r="D44" s="1444"/>
      <c r="E44" s="1444"/>
      <c r="F44" s="1444"/>
      <c r="G44" s="203"/>
      <c r="H44" s="203"/>
    </row>
    <row r="45" spans="4:6" ht="12.75">
      <c r="D45" s="254"/>
      <c r="E45" s="254"/>
      <c r="F45" s="254"/>
    </row>
    <row r="46" spans="4:6" ht="12.75">
      <c r="D46" s="254"/>
      <c r="E46" s="254"/>
      <c r="F46" s="254"/>
    </row>
    <row r="47" spans="4:6" ht="12.75">
      <c r="D47" s="254"/>
      <c r="E47" s="254"/>
      <c r="F47" s="254"/>
    </row>
    <row r="48" spans="4:6" ht="12.75">
      <c r="D48" s="254"/>
      <c r="E48" s="254"/>
      <c r="F48" s="254"/>
    </row>
    <row r="49" spans="4:6" ht="12.75">
      <c r="D49" s="254"/>
      <c r="E49" s="254"/>
      <c r="F49" s="254"/>
    </row>
    <row r="50" spans="4:6" ht="12.75">
      <c r="D50" s="254"/>
      <c r="E50" s="254"/>
      <c r="F50" s="254"/>
    </row>
    <row r="51" spans="4:6" ht="12.75">
      <c r="D51" s="254"/>
      <c r="E51" s="254"/>
      <c r="F51" s="254"/>
    </row>
    <row r="52" spans="4:6" ht="12.75">
      <c r="D52" s="254"/>
      <c r="E52" s="254"/>
      <c r="F52" s="254"/>
    </row>
    <row r="53" spans="4:6" ht="12.75">
      <c r="D53" s="254"/>
      <c r="E53" s="254"/>
      <c r="F53" s="254"/>
    </row>
    <row r="54" spans="4:6" ht="12.75">
      <c r="D54" s="254"/>
      <c r="E54" s="254"/>
      <c r="F54" s="254"/>
    </row>
    <row r="55" spans="4:6" ht="12.75">
      <c r="D55" s="254"/>
      <c r="E55" s="254"/>
      <c r="F55" s="254"/>
    </row>
    <row r="56" spans="4:6" ht="12.75">
      <c r="D56" s="254"/>
      <c r="E56" s="254"/>
      <c r="F56" s="254"/>
    </row>
    <row r="57" spans="4:6" ht="12.75">
      <c r="D57" s="254"/>
      <c r="E57" s="254"/>
      <c r="F57" s="254"/>
    </row>
    <row r="58" spans="4:6" ht="12.75">
      <c r="D58" s="254"/>
      <c r="E58" s="254"/>
      <c r="F58" s="254"/>
    </row>
    <row r="59" spans="4:6" ht="12.75">
      <c r="D59" s="254"/>
      <c r="E59" s="254"/>
      <c r="F59" s="254"/>
    </row>
    <row r="60" spans="4:6" ht="12.75">
      <c r="D60" s="254"/>
      <c r="E60" s="254"/>
      <c r="F60" s="254"/>
    </row>
    <row r="61" spans="4:6" ht="12.75">
      <c r="D61" s="254"/>
      <c r="E61" s="254"/>
      <c r="F61" s="254"/>
    </row>
    <row r="62" spans="4:6" ht="12.75">
      <c r="D62" s="254"/>
      <c r="E62" s="254"/>
      <c r="F62" s="254"/>
    </row>
    <row r="63" spans="4:6" ht="12.75">
      <c r="D63" s="254"/>
      <c r="E63" s="254"/>
      <c r="F63" s="254"/>
    </row>
    <row r="64" spans="4:6" ht="12.75">
      <c r="D64" s="254"/>
      <c r="E64" s="254"/>
      <c r="F64" s="254"/>
    </row>
    <row r="65" spans="4:6" ht="12.75">
      <c r="D65" s="254"/>
      <c r="E65" s="254"/>
      <c r="F65" s="254"/>
    </row>
    <row r="66" spans="4:6" ht="12.75">
      <c r="D66" s="254"/>
      <c r="E66" s="254"/>
      <c r="F66" s="254"/>
    </row>
    <row r="67" spans="4:6" ht="12.75">
      <c r="D67" s="254"/>
      <c r="E67" s="254"/>
      <c r="F67" s="254"/>
    </row>
  </sheetData>
  <mergeCells count="25">
    <mergeCell ref="A4:I4"/>
    <mergeCell ref="A5:I5"/>
    <mergeCell ref="A6:I6"/>
    <mergeCell ref="A7:I7"/>
    <mergeCell ref="D10:F10"/>
    <mergeCell ref="D11:F11"/>
    <mergeCell ref="A12:F12"/>
    <mergeCell ref="B13:F13"/>
    <mergeCell ref="C14:F14"/>
    <mergeCell ref="C15:C18"/>
    <mergeCell ref="D15:F15"/>
    <mergeCell ref="E17:F17"/>
    <mergeCell ref="A19:F19"/>
    <mergeCell ref="B20:F20"/>
    <mergeCell ref="C21:F21"/>
    <mergeCell ref="C22:C25"/>
    <mergeCell ref="D22:F22"/>
    <mergeCell ref="E24:F24"/>
    <mergeCell ref="D30:F30"/>
    <mergeCell ref="D31:F31"/>
    <mergeCell ref="D32:F32"/>
    <mergeCell ref="D26:F26"/>
    <mergeCell ref="B27:F27"/>
    <mergeCell ref="C28:F28"/>
    <mergeCell ref="D29:F2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53"/>
  <sheetViews>
    <sheetView workbookViewId="0" topLeftCell="A1">
      <selection activeCell="A4" sqref="A4:K4"/>
    </sheetView>
  </sheetViews>
  <sheetFormatPr defaultColWidth="9.140625" defaultRowHeight="12.75"/>
  <cols>
    <col min="1" max="1" width="4.00390625" style="0" customWidth="1"/>
    <col min="2" max="2" width="6.28125" style="0" customWidth="1"/>
    <col min="3" max="4" width="7.00390625" style="0" customWidth="1"/>
    <col min="5" max="5" width="40.8515625" style="0" customWidth="1"/>
    <col min="6" max="6" width="11.7109375" style="0" customWidth="1"/>
    <col min="7" max="7" width="13.28125" style="0" customWidth="1"/>
    <col min="8" max="9" width="12.28125" style="0" customWidth="1"/>
    <col min="10" max="10" width="15.140625" style="0" customWidth="1"/>
    <col min="11" max="11" width="9.00390625" style="0" customWidth="1"/>
  </cols>
  <sheetData>
    <row r="1" spans="2:11" ht="25.5" customHeight="1">
      <c r="B1" s="416"/>
      <c r="C1" s="416"/>
      <c r="D1" s="416"/>
      <c r="E1" s="416"/>
      <c r="F1" s="416"/>
      <c r="G1" s="416"/>
      <c r="H1" s="416"/>
      <c r="I1" s="416"/>
      <c r="J1" s="2138" t="s">
        <v>356</v>
      </c>
      <c r="K1" s="2138"/>
    </row>
    <row r="2" spans="1:11" ht="17.25" customHeight="1">
      <c r="A2" s="2139" t="s">
        <v>357</v>
      </c>
      <c r="B2" s="2140"/>
      <c r="C2" s="2140"/>
      <c r="D2" s="2140"/>
      <c r="E2" s="2140"/>
      <c r="F2" s="2140"/>
      <c r="G2" s="2140"/>
      <c r="H2" s="2140"/>
      <c r="I2" s="2140"/>
      <c r="J2" s="2140"/>
      <c r="K2" s="2140"/>
    </row>
    <row r="3" spans="1:11" ht="17.25" customHeight="1">
      <c r="A3" s="2141" t="s">
        <v>358</v>
      </c>
      <c r="B3" s="1638"/>
      <c r="C3" s="1638"/>
      <c r="D3" s="1638"/>
      <c r="E3" s="1638"/>
      <c r="F3" s="1638"/>
      <c r="G3" s="1638"/>
      <c r="H3" s="1638"/>
      <c r="I3" s="1638"/>
      <c r="J3" s="1638"/>
      <c r="K3" s="1638"/>
    </row>
    <row r="4" spans="1:11" ht="17.25" customHeight="1">
      <c r="A4" s="2142" t="s">
        <v>359</v>
      </c>
      <c r="B4" s="1638"/>
      <c r="C4" s="1638"/>
      <c r="D4" s="1638"/>
      <c r="E4" s="1638"/>
      <c r="F4" s="1638"/>
      <c r="G4" s="1638"/>
      <c r="H4" s="1638"/>
      <c r="I4" s="1638"/>
      <c r="J4" s="1638"/>
      <c r="K4" s="1638"/>
    </row>
    <row r="5" spans="1:11" ht="18.75" customHeight="1">
      <c r="A5" s="2142" t="s">
        <v>360</v>
      </c>
      <c r="B5" s="1638"/>
      <c r="C5" s="1638"/>
      <c r="D5" s="1638"/>
      <c r="E5" s="1638"/>
      <c r="F5" s="1638"/>
      <c r="G5" s="1638"/>
      <c r="H5" s="1638"/>
      <c r="I5" s="1638"/>
      <c r="J5" s="1638"/>
      <c r="K5" s="1638"/>
    </row>
    <row r="6" spans="2:11" ht="12.75">
      <c r="B6" s="416"/>
      <c r="C6" s="416"/>
      <c r="D6" s="416"/>
      <c r="E6" s="1526"/>
      <c r="F6" s="1526"/>
      <c r="G6" s="1526"/>
      <c r="H6" s="1526"/>
      <c r="I6" s="1526"/>
      <c r="J6" s="416"/>
      <c r="K6" s="1527" t="s">
        <v>705</v>
      </c>
    </row>
    <row r="7" spans="1:11" ht="25.5" customHeight="1">
      <c r="A7" s="2143" t="s">
        <v>286</v>
      </c>
      <c r="B7" s="2146" t="s">
        <v>287</v>
      </c>
      <c r="C7" s="2146" t="s">
        <v>361</v>
      </c>
      <c r="D7" s="2146" t="s">
        <v>362</v>
      </c>
      <c r="E7" s="2146" t="s">
        <v>363</v>
      </c>
      <c r="F7" s="2146" t="s">
        <v>364</v>
      </c>
      <c r="G7" s="2146" t="s">
        <v>365</v>
      </c>
      <c r="H7" s="2146" t="s">
        <v>366</v>
      </c>
      <c r="I7" s="2147" t="s">
        <v>367</v>
      </c>
      <c r="J7" s="2148"/>
      <c r="K7" s="1532" t="s">
        <v>368</v>
      </c>
    </row>
    <row r="8" spans="1:11" ht="15" customHeight="1">
      <c r="A8" s="2144"/>
      <c r="B8" s="2146"/>
      <c r="C8" s="2146"/>
      <c r="D8" s="2146"/>
      <c r="E8" s="2146"/>
      <c r="F8" s="2146"/>
      <c r="G8" s="2146"/>
      <c r="H8" s="2146"/>
      <c r="I8" s="2149" t="s">
        <v>369</v>
      </c>
      <c r="J8" s="1534" t="s">
        <v>370</v>
      </c>
      <c r="K8" s="2151" t="s">
        <v>371</v>
      </c>
    </row>
    <row r="9" spans="1:11" ht="27" customHeight="1">
      <c r="A9" s="2145"/>
      <c r="B9" s="2146"/>
      <c r="C9" s="2146"/>
      <c r="D9" s="2146"/>
      <c r="E9" s="2146"/>
      <c r="F9" s="2146"/>
      <c r="G9" s="2146"/>
      <c r="H9" s="2146"/>
      <c r="I9" s="2150"/>
      <c r="J9" s="1533" t="s">
        <v>372</v>
      </c>
      <c r="K9" s="2108"/>
    </row>
    <row r="10" spans="1:11" ht="20.25" customHeight="1">
      <c r="A10" s="480">
        <v>1</v>
      </c>
      <c r="B10" s="1535">
        <v>2</v>
      </c>
      <c r="C10" s="1535">
        <v>3</v>
      </c>
      <c r="D10" s="1535">
        <v>4</v>
      </c>
      <c r="E10" s="1536">
        <v>5</v>
      </c>
      <c r="F10" s="1535">
        <v>6</v>
      </c>
      <c r="G10" s="1535">
        <v>7</v>
      </c>
      <c r="H10" s="1535">
        <v>8</v>
      </c>
      <c r="I10" s="1535">
        <v>9</v>
      </c>
      <c r="J10" s="1535">
        <v>10</v>
      </c>
      <c r="K10" s="1535">
        <v>11</v>
      </c>
    </row>
    <row r="11" spans="1:12" ht="20.25" customHeight="1">
      <c r="A11" s="2152" t="s">
        <v>373</v>
      </c>
      <c r="B11" s="2153"/>
      <c r="C11" s="2153"/>
      <c r="D11" s="2153"/>
      <c r="E11" s="2154"/>
      <c r="F11" s="1537">
        <v>60997405</v>
      </c>
      <c r="G11" s="1537">
        <v>73487960</v>
      </c>
      <c r="H11" s="1537">
        <v>63699255</v>
      </c>
      <c r="I11" s="1537">
        <v>9788705</v>
      </c>
      <c r="J11" s="1537">
        <v>6581090</v>
      </c>
      <c r="K11" s="1538">
        <f>J11/G11*100</f>
        <v>8.955330914070823</v>
      </c>
      <c r="L11" s="241"/>
    </row>
    <row r="12" spans="1:12" ht="24" customHeight="1">
      <c r="A12" s="1539" t="s">
        <v>290</v>
      </c>
      <c r="B12" s="1539">
        <v>700</v>
      </c>
      <c r="C12" s="2155" t="s">
        <v>301</v>
      </c>
      <c r="D12" s="2156"/>
      <c r="E12" s="2157"/>
      <c r="F12" s="1540">
        <v>5005944</v>
      </c>
      <c r="G12" s="1540" t="s">
        <v>374</v>
      </c>
      <c r="H12" s="1540">
        <v>5314566</v>
      </c>
      <c r="I12" s="1540">
        <v>3174235</v>
      </c>
      <c r="J12" s="1540">
        <v>3111447</v>
      </c>
      <c r="K12" s="608">
        <v>36.7</v>
      </c>
      <c r="L12" s="241"/>
    </row>
    <row r="13" spans="1:12" ht="23.25" customHeight="1">
      <c r="A13" s="1541"/>
      <c r="B13" s="1542"/>
      <c r="C13" s="1543">
        <v>70001</v>
      </c>
      <c r="D13" s="2158" t="s">
        <v>302</v>
      </c>
      <c r="E13" s="2159"/>
      <c r="F13" s="1540">
        <v>3261000</v>
      </c>
      <c r="G13" s="1540" t="s">
        <v>375</v>
      </c>
      <c r="H13" s="1540">
        <v>3338453</v>
      </c>
      <c r="I13" s="1540">
        <v>3319084</v>
      </c>
      <c r="J13" s="1540">
        <v>3260120</v>
      </c>
      <c r="K13" s="608">
        <v>49</v>
      </c>
      <c r="L13" s="241"/>
    </row>
    <row r="14" spans="1:11" ht="70.5" customHeight="1">
      <c r="A14" s="1188"/>
      <c r="B14" s="1542"/>
      <c r="C14" s="1543"/>
      <c r="D14" s="1544" t="s">
        <v>303</v>
      </c>
      <c r="E14" s="1545" t="s">
        <v>304</v>
      </c>
      <c r="F14" s="1540">
        <v>1870600</v>
      </c>
      <c r="G14" s="1540">
        <v>3191281</v>
      </c>
      <c r="H14" s="1540">
        <v>1895050</v>
      </c>
      <c r="I14" s="1540">
        <v>1296231</v>
      </c>
      <c r="J14" s="1540">
        <v>1283041</v>
      </c>
      <c r="K14" s="608">
        <f>J14/G14*100</f>
        <v>40.204576156095314</v>
      </c>
    </row>
    <row r="15" spans="1:12" ht="27.75" customHeight="1">
      <c r="A15" s="1188"/>
      <c r="B15" s="1542"/>
      <c r="C15" s="1543"/>
      <c r="D15" s="1546" t="s">
        <v>650</v>
      </c>
      <c r="E15" s="1545" t="s">
        <v>651</v>
      </c>
      <c r="F15" s="1540">
        <v>1012400</v>
      </c>
      <c r="G15" s="1540">
        <v>1846615</v>
      </c>
      <c r="H15" s="1540">
        <v>1052151</v>
      </c>
      <c r="I15" s="1540">
        <v>794464</v>
      </c>
      <c r="J15" s="1540">
        <v>756361</v>
      </c>
      <c r="K15" s="608">
        <f>J15/G15*100</f>
        <v>40.959322869141644</v>
      </c>
      <c r="L15" s="241"/>
    </row>
    <row r="16" spans="1:12" ht="27.75" customHeight="1">
      <c r="A16" s="1188"/>
      <c r="B16" s="1542"/>
      <c r="C16" s="1543"/>
      <c r="D16" s="1547" t="s">
        <v>305</v>
      </c>
      <c r="E16" s="1545" t="s">
        <v>306</v>
      </c>
      <c r="F16" s="1540">
        <v>43000</v>
      </c>
      <c r="G16" s="1540">
        <v>1033828</v>
      </c>
      <c r="H16" s="1540">
        <v>50949</v>
      </c>
      <c r="I16" s="1540">
        <v>982879</v>
      </c>
      <c r="J16" s="1540">
        <v>978608</v>
      </c>
      <c r="K16" s="608">
        <f>J16/G16*100</f>
        <v>94.6586859709739</v>
      </c>
      <c r="L16" s="241"/>
    </row>
    <row r="17" spans="1:12" ht="24" customHeight="1">
      <c r="A17" s="1188"/>
      <c r="B17" s="1543"/>
      <c r="C17" s="1543"/>
      <c r="D17" s="1548" t="s">
        <v>652</v>
      </c>
      <c r="E17" s="1549" t="s">
        <v>653</v>
      </c>
      <c r="F17" s="1540">
        <v>335000</v>
      </c>
      <c r="G17" s="1540">
        <v>585813</v>
      </c>
      <c r="H17" s="1540">
        <v>340303</v>
      </c>
      <c r="I17" s="1540">
        <v>245510</v>
      </c>
      <c r="J17" s="1540">
        <v>242110</v>
      </c>
      <c r="K17" s="608">
        <f>J17/G17*100</f>
        <v>41.32888822883753</v>
      </c>
      <c r="L17" s="241"/>
    </row>
    <row r="18" spans="1:12" ht="24.75" customHeight="1">
      <c r="A18" s="1188"/>
      <c r="B18" s="1543"/>
      <c r="C18" s="1550" t="s">
        <v>376</v>
      </c>
      <c r="D18" s="2160" t="s">
        <v>307</v>
      </c>
      <c r="E18" s="2161"/>
      <c r="F18" s="1540">
        <v>1744944</v>
      </c>
      <c r="G18" s="1540" t="s">
        <v>377</v>
      </c>
      <c r="H18" s="1540">
        <v>1976113</v>
      </c>
      <c r="I18" s="1551" t="s">
        <v>378</v>
      </c>
      <c r="J18" s="1551" t="s">
        <v>379</v>
      </c>
      <c r="K18" s="1552" t="s">
        <v>699</v>
      </c>
      <c r="L18" s="241"/>
    </row>
    <row r="19" spans="1:11" ht="29.25" customHeight="1">
      <c r="A19" s="1191"/>
      <c r="B19" s="1553"/>
      <c r="C19" s="1554"/>
      <c r="D19" s="1546" t="s">
        <v>308</v>
      </c>
      <c r="E19" s="1545" t="s">
        <v>380</v>
      </c>
      <c r="F19" s="1540">
        <v>215000</v>
      </c>
      <c r="G19" s="1540">
        <v>265554</v>
      </c>
      <c r="H19" s="1540">
        <v>214953</v>
      </c>
      <c r="I19" s="1540">
        <v>50601</v>
      </c>
      <c r="J19" s="1540">
        <v>50601</v>
      </c>
      <c r="K19" s="608">
        <f aca="true" t="shared" si="0" ref="K19:K49">J19/G19*100</f>
        <v>19.054881493029665</v>
      </c>
    </row>
    <row r="20" spans="1:11" ht="69.75" customHeight="1">
      <c r="A20" s="1188"/>
      <c r="B20" s="1543"/>
      <c r="C20" s="1555"/>
      <c r="D20" s="1556" t="s">
        <v>303</v>
      </c>
      <c r="E20" s="1559" t="s">
        <v>304</v>
      </c>
      <c r="F20" s="1560">
        <v>120000</v>
      </c>
      <c r="G20" s="1560">
        <v>168060</v>
      </c>
      <c r="H20" s="1560">
        <v>142149</v>
      </c>
      <c r="I20" s="1560">
        <v>25911</v>
      </c>
      <c r="J20" s="1560">
        <v>25911</v>
      </c>
      <c r="K20" s="1561">
        <f t="shared" si="0"/>
        <v>15.417707961442343</v>
      </c>
    </row>
    <row r="21" spans="1:11" ht="39" customHeight="1">
      <c r="A21" s="1562"/>
      <c r="B21" s="1542"/>
      <c r="C21" s="1555"/>
      <c r="D21" s="1556" t="s">
        <v>311</v>
      </c>
      <c r="E21" s="1559" t="s">
        <v>381</v>
      </c>
      <c r="F21" s="1560">
        <v>18000</v>
      </c>
      <c r="G21" s="1560">
        <v>30087</v>
      </c>
      <c r="H21" s="1560">
        <v>26502</v>
      </c>
      <c r="I21" s="1560">
        <v>3585</v>
      </c>
      <c r="J21" s="1560">
        <v>3585</v>
      </c>
      <c r="K21" s="1561">
        <f t="shared" si="0"/>
        <v>11.915445208894207</v>
      </c>
    </row>
    <row r="22" spans="1:11" ht="36.75" customHeight="1">
      <c r="A22" s="1562"/>
      <c r="B22" s="1542"/>
      <c r="C22" s="1555"/>
      <c r="D22" s="1563" t="s">
        <v>313</v>
      </c>
      <c r="E22" s="1564" t="s">
        <v>314</v>
      </c>
      <c r="F22" s="1560">
        <v>1391944</v>
      </c>
      <c r="G22" s="1560">
        <v>1367563</v>
      </c>
      <c r="H22" s="1560">
        <v>1592509</v>
      </c>
      <c r="I22" s="1565" t="s">
        <v>382</v>
      </c>
      <c r="J22" s="1565" t="s">
        <v>383</v>
      </c>
      <c r="K22" s="1552" t="s">
        <v>699</v>
      </c>
    </row>
    <row r="23" spans="1:11" s="1494" customFormat="1" ht="30" customHeight="1">
      <c r="A23" s="1539" t="s">
        <v>127</v>
      </c>
      <c r="B23" s="1539">
        <v>754</v>
      </c>
      <c r="C23" s="2162" t="s">
        <v>323</v>
      </c>
      <c r="D23" s="1515"/>
      <c r="E23" s="1516"/>
      <c r="F23" s="1560">
        <v>515000</v>
      </c>
      <c r="G23" s="1566">
        <v>644915</v>
      </c>
      <c r="H23" s="1566">
        <v>552491</v>
      </c>
      <c r="I23" s="1566">
        <v>92424</v>
      </c>
      <c r="J23" s="1566">
        <v>92424</v>
      </c>
      <c r="K23" s="608">
        <f t="shared" si="0"/>
        <v>14.331190932138343</v>
      </c>
    </row>
    <row r="24" spans="1:11" ht="25.5" customHeight="1">
      <c r="A24" s="398"/>
      <c r="B24" s="1543"/>
      <c r="C24" s="1567" t="s">
        <v>384</v>
      </c>
      <c r="D24" s="2163" t="s">
        <v>324</v>
      </c>
      <c r="E24" s="2164"/>
      <c r="F24" s="1560">
        <v>515000</v>
      </c>
      <c r="G24" s="1566">
        <v>644915</v>
      </c>
      <c r="H24" s="1566">
        <v>552491</v>
      </c>
      <c r="I24" s="1566">
        <v>92424</v>
      </c>
      <c r="J24" s="1566">
        <v>92424</v>
      </c>
      <c r="K24" s="608">
        <f t="shared" si="0"/>
        <v>14.331190932138343</v>
      </c>
    </row>
    <row r="25" spans="1:11" ht="29.25" customHeight="1">
      <c r="A25" s="398"/>
      <c r="B25" s="1543"/>
      <c r="C25" s="1554"/>
      <c r="D25" s="1568" t="s">
        <v>325</v>
      </c>
      <c r="E25" s="1569" t="s">
        <v>385</v>
      </c>
      <c r="F25" s="1560">
        <v>515000</v>
      </c>
      <c r="G25" s="1566">
        <v>644915</v>
      </c>
      <c r="H25" s="1566">
        <v>552491</v>
      </c>
      <c r="I25" s="1566">
        <v>92424</v>
      </c>
      <c r="J25" s="1566">
        <v>92424</v>
      </c>
      <c r="K25" s="608">
        <f t="shared" si="0"/>
        <v>14.331190932138343</v>
      </c>
    </row>
    <row r="26" spans="1:11" ht="56.25" customHeight="1">
      <c r="A26" s="1539" t="s">
        <v>140</v>
      </c>
      <c r="B26" s="1539">
        <v>756</v>
      </c>
      <c r="C26" s="2165" t="s">
        <v>327</v>
      </c>
      <c r="D26" s="2165"/>
      <c r="E26" s="2166"/>
      <c r="F26" s="1540">
        <v>22996966</v>
      </c>
      <c r="G26" s="1540">
        <v>27628220</v>
      </c>
      <c r="H26" s="1540">
        <v>24081872</v>
      </c>
      <c r="I26" s="1540">
        <v>3546348</v>
      </c>
      <c r="J26" s="1540">
        <v>3362961</v>
      </c>
      <c r="K26" s="608">
        <f t="shared" si="0"/>
        <v>12.172195675291423</v>
      </c>
    </row>
    <row r="27" spans="1:11" ht="24" customHeight="1">
      <c r="A27" s="1188"/>
      <c r="B27" s="1543"/>
      <c r="C27" s="1550" t="s">
        <v>386</v>
      </c>
      <c r="D27" s="2167" t="s">
        <v>328</v>
      </c>
      <c r="E27" s="2168"/>
      <c r="F27" s="1540">
        <v>40000</v>
      </c>
      <c r="G27" s="1540">
        <v>108662</v>
      </c>
      <c r="H27" s="1540">
        <v>52343</v>
      </c>
      <c r="I27" s="1540">
        <v>56319</v>
      </c>
      <c r="J27" s="1540">
        <v>56319</v>
      </c>
      <c r="K27" s="608">
        <f t="shared" si="0"/>
        <v>51.82952642138006</v>
      </c>
    </row>
    <row r="28" spans="1:11" ht="41.25" customHeight="1">
      <c r="A28" s="1188"/>
      <c r="B28" s="398"/>
      <c r="C28" s="1570"/>
      <c r="D28" s="1568" t="s">
        <v>329</v>
      </c>
      <c r="E28" s="1571" t="s">
        <v>330</v>
      </c>
      <c r="F28" s="1540">
        <v>40000</v>
      </c>
      <c r="G28" s="1540">
        <v>108662</v>
      </c>
      <c r="H28" s="1540">
        <v>52343</v>
      </c>
      <c r="I28" s="1540">
        <v>56319</v>
      </c>
      <c r="J28" s="1540">
        <v>56319</v>
      </c>
      <c r="K28" s="608">
        <f t="shared" si="0"/>
        <v>51.82952642138006</v>
      </c>
    </row>
    <row r="29" spans="1:12" ht="51.75" customHeight="1">
      <c r="A29" s="1191"/>
      <c r="B29" s="362"/>
      <c r="C29" s="1568">
        <v>75615</v>
      </c>
      <c r="D29" s="2169" t="s">
        <v>387</v>
      </c>
      <c r="E29" s="2169"/>
      <c r="F29" s="1540">
        <v>7902000</v>
      </c>
      <c r="G29" s="1540">
        <v>9264774</v>
      </c>
      <c r="H29" s="1540">
        <v>7842180</v>
      </c>
      <c r="I29" s="1540">
        <v>1422594</v>
      </c>
      <c r="J29" s="1540">
        <v>1317906</v>
      </c>
      <c r="K29" s="608">
        <f t="shared" si="0"/>
        <v>14.224912555881017</v>
      </c>
      <c r="L29" s="241"/>
    </row>
    <row r="30" spans="1:11" ht="24.75" customHeight="1">
      <c r="A30" s="1188"/>
      <c r="B30" s="398"/>
      <c r="C30" s="1555"/>
      <c r="D30" s="1554" t="s">
        <v>333</v>
      </c>
      <c r="E30" s="1572" t="s">
        <v>334</v>
      </c>
      <c r="F30" s="1560">
        <v>7470000</v>
      </c>
      <c r="G30" s="1560">
        <v>8868721</v>
      </c>
      <c r="H30" s="1560">
        <v>7379403</v>
      </c>
      <c r="I30" s="1560">
        <v>1489318</v>
      </c>
      <c r="J30" s="1540">
        <v>1384630</v>
      </c>
      <c r="K30" s="608">
        <f t="shared" si="0"/>
        <v>15.612510529985101</v>
      </c>
    </row>
    <row r="31" spans="1:11" ht="24.75" customHeight="1">
      <c r="A31" s="1188"/>
      <c r="B31" s="398"/>
      <c r="C31" s="1555"/>
      <c r="D31" s="1568" t="s">
        <v>335</v>
      </c>
      <c r="E31" s="1573" t="s">
        <v>336</v>
      </c>
      <c r="F31" s="1540">
        <v>252000</v>
      </c>
      <c r="G31" s="1540">
        <v>252671</v>
      </c>
      <c r="H31" s="1540">
        <v>249525</v>
      </c>
      <c r="I31" s="1551">
        <v>3146</v>
      </c>
      <c r="J31" s="1551">
        <v>3146</v>
      </c>
      <c r="K31" s="608">
        <f t="shared" si="0"/>
        <v>1.2450973795963922</v>
      </c>
    </row>
    <row r="32" spans="1:11" ht="26.25" customHeight="1">
      <c r="A32" s="1188"/>
      <c r="B32" s="398"/>
      <c r="C32" s="1555"/>
      <c r="D32" s="1568" t="s">
        <v>339</v>
      </c>
      <c r="E32" s="1573" t="s">
        <v>340</v>
      </c>
      <c r="F32" s="1540">
        <v>150000</v>
      </c>
      <c r="G32" s="1540">
        <v>114411</v>
      </c>
      <c r="H32" s="1540">
        <v>109860</v>
      </c>
      <c r="I32" s="1540">
        <v>4551</v>
      </c>
      <c r="J32" s="1540">
        <v>4551</v>
      </c>
      <c r="K32" s="608">
        <f t="shared" si="0"/>
        <v>3.9777643758030257</v>
      </c>
    </row>
    <row r="33" spans="1:11" ht="26.25" customHeight="1">
      <c r="A33" s="1188"/>
      <c r="B33" s="398"/>
      <c r="C33" s="1555"/>
      <c r="D33" s="1554" t="s">
        <v>343</v>
      </c>
      <c r="E33" s="1574" t="s">
        <v>344</v>
      </c>
      <c r="F33" s="1560">
        <v>30000</v>
      </c>
      <c r="G33" s="1565">
        <v>28971</v>
      </c>
      <c r="H33" s="1560">
        <v>103392</v>
      </c>
      <c r="I33" s="1565" t="s">
        <v>388</v>
      </c>
      <c r="J33" s="1565" t="s">
        <v>388</v>
      </c>
      <c r="K33" s="1575" t="s">
        <v>699</v>
      </c>
    </row>
    <row r="34" spans="1:12" ht="52.5" customHeight="1">
      <c r="A34" s="1188"/>
      <c r="B34" s="398"/>
      <c r="C34" s="1550" t="s">
        <v>389</v>
      </c>
      <c r="D34" s="2170" t="s">
        <v>347</v>
      </c>
      <c r="E34" s="2171"/>
      <c r="F34" s="1540">
        <v>3395081</v>
      </c>
      <c r="G34" s="1540">
        <v>5706393</v>
      </c>
      <c r="H34" s="1540">
        <v>3690389</v>
      </c>
      <c r="I34" s="1540">
        <v>2016004</v>
      </c>
      <c r="J34" s="1540">
        <v>1987375</v>
      </c>
      <c r="K34" s="608">
        <f t="shared" si="0"/>
        <v>34.82716665326065</v>
      </c>
      <c r="L34" s="241"/>
    </row>
    <row r="35" spans="1:11" ht="23.25" customHeight="1">
      <c r="A35" s="1188"/>
      <c r="B35" s="398"/>
      <c r="C35" s="398"/>
      <c r="D35" s="1577" t="s">
        <v>333</v>
      </c>
      <c r="E35" s="1578" t="s">
        <v>334</v>
      </c>
      <c r="F35" s="1540">
        <v>2110781</v>
      </c>
      <c r="G35" s="1540">
        <v>3793650</v>
      </c>
      <c r="H35" s="1540">
        <v>2258105</v>
      </c>
      <c r="I35" s="1540">
        <v>1535545</v>
      </c>
      <c r="J35" s="1540">
        <v>1513880</v>
      </c>
      <c r="K35" s="608">
        <f t="shared" si="0"/>
        <v>39.90563177942087</v>
      </c>
    </row>
    <row r="36" spans="1:11" ht="23.25" customHeight="1">
      <c r="A36" s="1188"/>
      <c r="B36" s="398"/>
      <c r="C36" s="398"/>
      <c r="D36" s="1579" t="s">
        <v>335</v>
      </c>
      <c r="E36" s="1576" t="s">
        <v>336</v>
      </c>
      <c r="F36" s="1540">
        <v>320000</v>
      </c>
      <c r="G36" s="1540">
        <v>440814</v>
      </c>
      <c r="H36" s="1540">
        <v>316477</v>
      </c>
      <c r="I36" s="1540">
        <v>124337</v>
      </c>
      <c r="J36" s="1540">
        <v>117373</v>
      </c>
      <c r="K36" s="608">
        <f t="shared" si="0"/>
        <v>26.626422935750682</v>
      </c>
    </row>
    <row r="37" spans="1:11" ht="21.75" customHeight="1">
      <c r="A37" s="1188"/>
      <c r="B37" s="398"/>
      <c r="C37" s="398"/>
      <c r="D37" s="1580" t="s">
        <v>337</v>
      </c>
      <c r="E37" s="1581" t="s">
        <v>338</v>
      </c>
      <c r="F37" s="1540">
        <v>3000</v>
      </c>
      <c r="G37" s="1560">
        <v>6218</v>
      </c>
      <c r="H37" s="1560">
        <v>3577</v>
      </c>
      <c r="I37" s="1560">
        <v>2641</v>
      </c>
      <c r="J37" s="1560">
        <v>2641</v>
      </c>
      <c r="K37" s="608">
        <f t="shared" si="0"/>
        <v>42.47346413637826</v>
      </c>
    </row>
    <row r="38" spans="1:11" ht="22.5" customHeight="1">
      <c r="A38" s="1188"/>
      <c r="B38" s="398"/>
      <c r="C38" s="398"/>
      <c r="D38" s="1582" t="s">
        <v>339</v>
      </c>
      <c r="E38" s="1583" t="s">
        <v>340</v>
      </c>
      <c r="F38" s="1560">
        <v>345000</v>
      </c>
      <c r="G38" s="1560">
        <v>651314</v>
      </c>
      <c r="H38" s="1560">
        <v>342941</v>
      </c>
      <c r="I38" s="1560">
        <v>308373</v>
      </c>
      <c r="J38" s="1560">
        <v>308373</v>
      </c>
      <c r="K38" s="608">
        <f t="shared" si="0"/>
        <v>47.3462876584873</v>
      </c>
    </row>
    <row r="39" spans="1:11" ht="22.5" customHeight="1">
      <c r="A39" s="1188"/>
      <c r="B39" s="398"/>
      <c r="C39" s="398"/>
      <c r="D39" s="1579" t="s">
        <v>348</v>
      </c>
      <c r="E39" s="1576" t="s">
        <v>390</v>
      </c>
      <c r="F39" s="1540">
        <v>78000</v>
      </c>
      <c r="G39" s="1540">
        <v>124119</v>
      </c>
      <c r="H39" s="1540">
        <v>115890</v>
      </c>
      <c r="I39" s="1540">
        <v>8229</v>
      </c>
      <c r="J39" s="1540">
        <v>8229</v>
      </c>
      <c r="K39" s="608">
        <f t="shared" si="0"/>
        <v>6.629927730645591</v>
      </c>
    </row>
    <row r="40" spans="1:11" ht="24" customHeight="1">
      <c r="A40" s="1188"/>
      <c r="B40" s="398"/>
      <c r="C40" s="398"/>
      <c r="D40" s="1579" t="s">
        <v>350</v>
      </c>
      <c r="E40" s="1576" t="s">
        <v>351</v>
      </c>
      <c r="F40" s="1540">
        <v>7200</v>
      </c>
      <c r="G40" s="1540">
        <v>8867</v>
      </c>
      <c r="H40" s="1540">
        <v>7561</v>
      </c>
      <c r="I40" s="1540">
        <v>1306</v>
      </c>
      <c r="J40" s="1540">
        <v>1306</v>
      </c>
      <c r="K40" s="608">
        <f t="shared" si="0"/>
        <v>14.728769595128002</v>
      </c>
    </row>
    <row r="41" spans="1:11" ht="23.25" customHeight="1">
      <c r="A41" s="1188"/>
      <c r="B41" s="398"/>
      <c r="C41" s="398"/>
      <c r="D41" s="1577" t="s">
        <v>343</v>
      </c>
      <c r="E41" s="1578" t="s">
        <v>344</v>
      </c>
      <c r="F41" s="1540">
        <v>530000</v>
      </c>
      <c r="G41" s="1540">
        <v>622423</v>
      </c>
      <c r="H41" s="1540">
        <v>644688</v>
      </c>
      <c r="I41" s="1551" t="s">
        <v>391</v>
      </c>
      <c r="J41" s="1551" t="s">
        <v>391</v>
      </c>
      <c r="K41" s="1552" t="s">
        <v>699</v>
      </c>
    </row>
    <row r="42" spans="1:11" ht="23.25" customHeight="1">
      <c r="A42" s="1188"/>
      <c r="B42" s="398"/>
      <c r="C42" s="398"/>
      <c r="D42" s="1577" t="s">
        <v>354</v>
      </c>
      <c r="E42" s="1578" t="s">
        <v>355</v>
      </c>
      <c r="F42" s="1540">
        <v>1100</v>
      </c>
      <c r="G42" s="1540">
        <v>58988</v>
      </c>
      <c r="H42" s="1540">
        <v>1150</v>
      </c>
      <c r="I42" s="1540">
        <v>57838</v>
      </c>
      <c r="J42" s="1540">
        <v>57838</v>
      </c>
      <c r="K42" s="608">
        <f t="shared" si="0"/>
        <v>98.05045093917407</v>
      </c>
    </row>
    <row r="43" spans="1:11" ht="36" customHeight="1">
      <c r="A43" s="1191"/>
      <c r="B43" s="362"/>
      <c r="C43" s="1584">
        <v>75618</v>
      </c>
      <c r="D43" s="2170" t="s">
        <v>624</v>
      </c>
      <c r="E43" s="2175"/>
      <c r="F43" s="1540">
        <v>236000</v>
      </c>
      <c r="G43" s="1540">
        <v>391842</v>
      </c>
      <c r="H43" s="1540">
        <v>340393</v>
      </c>
      <c r="I43" s="1540">
        <v>51449</v>
      </c>
      <c r="J43" s="1540">
        <v>1379</v>
      </c>
      <c r="K43" s="608">
        <f t="shared" si="0"/>
        <v>0.35192756264004366</v>
      </c>
    </row>
    <row r="44" spans="1:11" ht="38.25" customHeight="1">
      <c r="A44" s="1188"/>
      <c r="B44" s="398"/>
      <c r="C44" s="1472"/>
      <c r="D44" s="1582" t="s">
        <v>631</v>
      </c>
      <c r="E44" s="1585" t="s">
        <v>632</v>
      </c>
      <c r="F44" s="1560">
        <v>236000</v>
      </c>
      <c r="G44" s="1560">
        <v>391842</v>
      </c>
      <c r="H44" s="1560">
        <v>340393</v>
      </c>
      <c r="I44" s="1560">
        <v>51449</v>
      </c>
      <c r="J44" s="1560">
        <v>1379</v>
      </c>
      <c r="K44" s="1561">
        <f t="shared" si="0"/>
        <v>0.35192756264004366</v>
      </c>
    </row>
    <row r="45" spans="1:11" ht="25.5" customHeight="1">
      <c r="A45" s="1188"/>
      <c r="B45" s="398"/>
      <c r="C45" s="392">
        <v>75621</v>
      </c>
      <c r="D45" s="2170" t="s">
        <v>392</v>
      </c>
      <c r="E45" s="2175"/>
      <c r="F45" s="1540">
        <v>11423885</v>
      </c>
      <c r="G45" s="1540">
        <v>12156549</v>
      </c>
      <c r="H45" s="1540">
        <v>12156567</v>
      </c>
      <c r="I45" s="1551" t="s">
        <v>393</v>
      </c>
      <c r="J45" s="1551" t="s">
        <v>393</v>
      </c>
      <c r="K45" s="1552" t="s">
        <v>699</v>
      </c>
    </row>
    <row r="46" spans="1:11" ht="23.25" customHeight="1">
      <c r="A46" s="1188"/>
      <c r="B46" s="398"/>
      <c r="C46" s="1472"/>
      <c r="D46" s="1579" t="s">
        <v>635</v>
      </c>
      <c r="E46" s="1583" t="s">
        <v>636</v>
      </c>
      <c r="F46" s="1540">
        <v>9237116</v>
      </c>
      <c r="G46" s="1540">
        <v>9986993</v>
      </c>
      <c r="H46" s="1540">
        <v>9987004</v>
      </c>
      <c r="I46" s="1551" t="s">
        <v>394</v>
      </c>
      <c r="J46" s="1551" t="s">
        <v>394</v>
      </c>
      <c r="K46" s="1552" t="s">
        <v>699</v>
      </c>
    </row>
    <row r="47" spans="1:11" ht="23.25" customHeight="1">
      <c r="A47" s="1188"/>
      <c r="B47" s="398"/>
      <c r="C47" s="1472"/>
      <c r="D47" s="1579" t="s">
        <v>637</v>
      </c>
      <c r="E47" s="1578" t="s">
        <v>638</v>
      </c>
      <c r="F47" s="1540">
        <v>2186769</v>
      </c>
      <c r="G47" s="1540">
        <v>2169556</v>
      </c>
      <c r="H47" s="1540">
        <v>2169563</v>
      </c>
      <c r="I47" s="1551" t="s">
        <v>395</v>
      </c>
      <c r="J47" s="1551" t="s">
        <v>395</v>
      </c>
      <c r="K47" s="1552" t="s">
        <v>699</v>
      </c>
    </row>
    <row r="48" spans="1:11" ht="21.75" customHeight="1">
      <c r="A48" s="1539" t="s">
        <v>148</v>
      </c>
      <c r="B48" s="1539">
        <v>852</v>
      </c>
      <c r="C48" s="2176" t="s">
        <v>661</v>
      </c>
      <c r="D48" s="2177"/>
      <c r="E48" s="2178"/>
      <c r="F48" s="1540">
        <v>274700</v>
      </c>
      <c r="G48" s="1540">
        <v>296934</v>
      </c>
      <c r="H48" s="1540">
        <v>274197</v>
      </c>
      <c r="I48" s="1540">
        <v>22737</v>
      </c>
      <c r="J48" s="1540">
        <v>14258</v>
      </c>
      <c r="K48" s="608">
        <f t="shared" si="0"/>
        <v>4.801740454107647</v>
      </c>
    </row>
    <row r="49" spans="1:11" ht="22.5" customHeight="1">
      <c r="A49" s="398"/>
      <c r="B49" s="1466"/>
      <c r="C49" s="1586" t="s">
        <v>396</v>
      </c>
      <c r="D49" s="2170" t="s">
        <v>670</v>
      </c>
      <c r="E49" s="2175"/>
      <c r="F49" s="1540">
        <v>274700</v>
      </c>
      <c r="G49" s="1540">
        <v>296934</v>
      </c>
      <c r="H49" s="1540">
        <v>274197</v>
      </c>
      <c r="I49" s="1540">
        <v>22737</v>
      </c>
      <c r="J49" s="1540">
        <v>14258</v>
      </c>
      <c r="K49" s="608">
        <f t="shared" si="0"/>
        <v>4.801740454107647</v>
      </c>
    </row>
    <row r="50" spans="1:11" ht="24" customHeight="1">
      <c r="A50" s="362"/>
      <c r="B50" s="362"/>
      <c r="C50" s="1587"/>
      <c r="D50" s="1568" t="s">
        <v>650</v>
      </c>
      <c r="E50" s="1588" t="s">
        <v>651</v>
      </c>
      <c r="F50" s="1540">
        <v>274700</v>
      </c>
      <c r="G50" s="1540">
        <v>296934</v>
      </c>
      <c r="H50" s="1540">
        <v>274197</v>
      </c>
      <c r="I50" s="1540">
        <v>22737</v>
      </c>
      <c r="J50" s="1540">
        <v>14258</v>
      </c>
      <c r="K50" s="608">
        <f>J50/G50*100</f>
        <v>4.801740454107647</v>
      </c>
    </row>
    <row r="51" spans="1:11" ht="27.75" customHeight="1">
      <c r="A51" s="2172" t="s">
        <v>397</v>
      </c>
      <c r="B51" s="1640"/>
      <c r="C51" s="1640"/>
      <c r="D51" s="1640"/>
      <c r="E51" s="2173"/>
      <c r="F51" s="1537">
        <f>SUM(F12,F23,F26,F48)</f>
        <v>28792610</v>
      </c>
      <c r="G51" s="1537">
        <v>37058870</v>
      </c>
      <c r="H51" s="1537">
        <f>SUM(H12,H23,H26,H48)</f>
        <v>30223126</v>
      </c>
      <c r="I51" s="1537">
        <f>SUM(I12,I23,I26,I48)</f>
        <v>6835744</v>
      </c>
      <c r="J51" s="1537">
        <f>SUM(J12,J23,J26,J48)</f>
        <v>6581090</v>
      </c>
      <c r="K51" s="608">
        <f>J51/G51*100</f>
        <v>17.75847455683349</v>
      </c>
    </row>
    <row r="53" spans="1:8" ht="17.25" customHeight="1">
      <c r="A53" s="2174" t="s">
        <v>398</v>
      </c>
      <c r="B53" s="2174"/>
      <c r="C53" s="2174"/>
      <c r="D53" s="2174"/>
      <c r="E53" s="2174"/>
      <c r="F53" s="2174"/>
      <c r="G53" s="2174"/>
      <c r="H53" s="2174"/>
    </row>
  </sheetData>
  <mergeCells count="32">
    <mergeCell ref="A51:E51"/>
    <mergeCell ref="A53:H53"/>
    <mergeCell ref="D43:E43"/>
    <mergeCell ref="D45:E45"/>
    <mergeCell ref="C48:E48"/>
    <mergeCell ref="D49:E49"/>
    <mergeCell ref="C26:E26"/>
    <mergeCell ref="D27:E27"/>
    <mergeCell ref="D29:E29"/>
    <mergeCell ref="D34:E34"/>
    <mergeCell ref="D13:E13"/>
    <mergeCell ref="D18:E18"/>
    <mergeCell ref="C23:E23"/>
    <mergeCell ref="D24:E24"/>
    <mergeCell ref="I8:I9"/>
    <mergeCell ref="K8:K9"/>
    <mergeCell ref="A11:E11"/>
    <mergeCell ref="C12:E12"/>
    <mergeCell ref="A5:K5"/>
    <mergeCell ref="A7:A9"/>
    <mergeCell ref="B7:B9"/>
    <mergeCell ref="C7:C9"/>
    <mergeCell ref="D7:D9"/>
    <mergeCell ref="E7:E9"/>
    <mergeCell ref="F7:F9"/>
    <mergeCell ref="G7:G9"/>
    <mergeCell ref="H7:H9"/>
    <mergeCell ref="I7:J7"/>
    <mergeCell ref="J1:K1"/>
    <mergeCell ref="A2:K2"/>
    <mergeCell ref="A3:K3"/>
    <mergeCell ref="A4:K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09"/>
  <sheetViews>
    <sheetView workbookViewId="0" topLeftCell="A1">
      <selection activeCell="L7" sqref="L7"/>
    </sheetView>
  </sheetViews>
  <sheetFormatPr defaultColWidth="9.140625" defaultRowHeight="12.75"/>
  <cols>
    <col min="1" max="1" width="3.421875" style="0" customWidth="1"/>
    <col min="2" max="2" width="6.00390625" style="0" customWidth="1"/>
    <col min="3" max="3" width="7.8515625" style="0" customWidth="1"/>
    <col min="4" max="4" width="8.140625" style="0" customWidth="1"/>
    <col min="5" max="5" width="33.421875" style="0" customWidth="1"/>
    <col min="6" max="6" width="13.28125" style="1068" customWidth="1"/>
    <col min="7" max="7" width="13.421875" style="1068" customWidth="1"/>
    <col min="8" max="8" width="10.7109375" style="0" customWidth="1"/>
  </cols>
  <sheetData>
    <row r="1" spans="5:8" ht="15.75" customHeight="1">
      <c r="E1" s="1445"/>
      <c r="H1" s="1446" t="s">
        <v>1378</v>
      </c>
    </row>
    <row r="2" ht="11.25" customHeight="1"/>
    <row r="3" ht="20.25">
      <c r="E3" s="1447"/>
    </row>
    <row r="4" spans="1:8" ht="15.75">
      <c r="A4" s="2007" t="s">
        <v>1379</v>
      </c>
      <c r="B4" s="1638"/>
      <c r="C4" s="1638"/>
      <c r="D4" s="1638"/>
      <c r="E4" s="1638"/>
      <c r="F4" s="1638"/>
      <c r="G4" s="1696"/>
      <c r="H4" s="1696"/>
    </row>
    <row r="5" spans="1:8" ht="15.75">
      <c r="A5" s="2007" t="s">
        <v>1380</v>
      </c>
      <c r="B5" s="1638"/>
      <c r="C5" s="1638"/>
      <c r="D5" s="1638"/>
      <c r="E5" s="1638"/>
      <c r="F5" s="1638"/>
      <c r="G5" s="1696"/>
      <c r="H5" s="1696"/>
    </row>
    <row r="6" spans="1:8" ht="17.25" customHeight="1">
      <c r="A6" s="1612" t="s">
        <v>1381</v>
      </c>
      <c r="B6" s="1613"/>
      <c r="C6" s="1613"/>
      <c r="D6" s="1613"/>
      <c r="E6" s="1613"/>
      <c r="F6" s="1613"/>
      <c r="G6" s="1613"/>
      <c r="H6" s="1613"/>
    </row>
    <row r="7" spans="1:8" ht="20.25" customHeight="1">
      <c r="A7" s="1612" t="s">
        <v>1382</v>
      </c>
      <c r="B7" s="1612"/>
      <c r="C7" s="1612"/>
      <c r="D7" s="1612"/>
      <c r="E7" s="1612"/>
      <c r="F7" s="1612"/>
      <c r="G7" s="1612"/>
      <c r="H7" s="1612"/>
    </row>
    <row r="8" ht="16.5" customHeight="1">
      <c r="E8" s="194"/>
    </row>
    <row r="9" ht="16.5" customHeight="1">
      <c r="E9" s="194"/>
    </row>
    <row r="10" spans="6:8" ht="12.75">
      <c r="F10" s="1448"/>
      <c r="H10" s="199" t="s">
        <v>705</v>
      </c>
    </row>
    <row r="11" spans="1:8" ht="53.25" customHeight="1">
      <c r="A11" s="1449" t="s">
        <v>286</v>
      </c>
      <c r="B11" s="1449" t="s">
        <v>287</v>
      </c>
      <c r="C11" s="1449" t="s">
        <v>288</v>
      </c>
      <c r="D11" s="1449" t="s">
        <v>289</v>
      </c>
      <c r="E11" s="1449" t="s">
        <v>707</v>
      </c>
      <c r="F11" s="1450" t="s">
        <v>862</v>
      </c>
      <c r="G11" s="1451" t="s">
        <v>169</v>
      </c>
      <c r="H11" s="260" t="s">
        <v>1383</v>
      </c>
    </row>
    <row r="12" spans="1:8" ht="12.75">
      <c r="A12" s="259">
        <v>1</v>
      </c>
      <c r="B12" s="259">
        <v>2</v>
      </c>
      <c r="C12" s="259">
        <v>3</v>
      </c>
      <c r="D12" s="259">
        <v>4</v>
      </c>
      <c r="E12" s="259">
        <v>5</v>
      </c>
      <c r="F12" s="1453">
        <v>6</v>
      </c>
      <c r="G12" s="1454">
        <v>7</v>
      </c>
      <c r="H12" s="1455">
        <v>8</v>
      </c>
    </row>
    <row r="13" spans="1:8" ht="19.5" customHeight="1">
      <c r="A13" s="2186" t="s">
        <v>1384</v>
      </c>
      <c r="B13" s="2187"/>
      <c r="C13" s="2187"/>
      <c r="D13" s="2187"/>
      <c r="E13" s="2188"/>
      <c r="F13" s="1456">
        <v>8260636</v>
      </c>
      <c r="G13" s="1456">
        <v>8254892</v>
      </c>
      <c r="H13" s="1083">
        <f>G13/F13*100</f>
        <v>99.9304654024218</v>
      </c>
    </row>
    <row r="14" spans="1:8" ht="19.5" customHeight="1">
      <c r="A14" s="1457" t="s">
        <v>290</v>
      </c>
      <c r="B14" s="1458" t="s">
        <v>291</v>
      </c>
      <c r="C14" s="2066" t="s">
        <v>292</v>
      </c>
      <c r="D14" s="2067"/>
      <c r="E14" s="2068"/>
      <c r="F14" s="1459">
        <v>190996</v>
      </c>
      <c r="G14" s="1459">
        <v>190995</v>
      </c>
      <c r="H14" s="1460">
        <f>G14/F14*100</f>
        <v>99.99947642882574</v>
      </c>
    </row>
    <row r="15" spans="1:8" ht="24.75" customHeight="1">
      <c r="A15" s="2193"/>
      <c r="B15" s="2195"/>
      <c r="C15" s="1462" t="s">
        <v>703</v>
      </c>
      <c r="D15" s="2073" t="s">
        <v>658</v>
      </c>
      <c r="E15" s="2075"/>
      <c r="F15" s="212">
        <v>190996</v>
      </c>
      <c r="G15" s="212">
        <v>190995</v>
      </c>
      <c r="H15" s="1085">
        <f>G15/F15*100</f>
        <v>99.99947642882574</v>
      </c>
    </row>
    <row r="16" spans="1:8" ht="74.25" customHeight="1">
      <c r="A16" s="2194"/>
      <c r="B16" s="2196"/>
      <c r="C16" s="1464"/>
      <c r="D16" s="1465">
        <v>2010</v>
      </c>
      <c r="E16" s="1112" t="s">
        <v>1385</v>
      </c>
      <c r="F16" s="212">
        <v>190996</v>
      </c>
      <c r="G16" s="212">
        <v>190995</v>
      </c>
      <c r="H16" s="1085">
        <f>G16/F16*100</f>
        <v>99.99947642882574</v>
      </c>
    </row>
    <row r="17" spans="1:8" ht="23.25" customHeight="1">
      <c r="A17" s="1449" t="s">
        <v>127</v>
      </c>
      <c r="B17" s="1449">
        <v>750</v>
      </c>
      <c r="C17" s="2185" t="s">
        <v>315</v>
      </c>
      <c r="D17" s="2185"/>
      <c r="E17" s="2185"/>
      <c r="F17" s="1459">
        <v>209200</v>
      </c>
      <c r="G17" s="1459">
        <v>209200</v>
      </c>
      <c r="H17" s="1460">
        <f>G17/F17*100</f>
        <v>100</v>
      </c>
    </row>
    <row r="18" spans="1:8" ht="24.75" customHeight="1">
      <c r="A18" s="398"/>
      <c r="B18" s="398"/>
      <c r="C18" s="392">
        <v>75011</v>
      </c>
      <c r="D18" s="2048" t="s">
        <v>316</v>
      </c>
      <c r="E18" s="2050"/>
      <c r="F18" s="319">
        <v>209200</v>
      </c>
      <c r="G18" s="319">
        <v>209200</v>
      </c>
      <c r="H18" s="320">
        <f aca="true" t="shared" si="0" ref="H18:H81">G18/F18*100</f>
        <v>100</v>
      </c>
    </row>
    <row r="19" spans="1:8" ht="73.5" customHeight="1">
      <c r="A19" s="398"/>
      <c r="B19" s="398"/>
      <c r="C19" s="398"/>
      <c r="D19" s="1220">
        <v>2010</v>
      </c>
      <c r="E19" s="1112" t="s">
        <v>322</v>
      </c>
      <c r="F19" s="319">
        <v>209200</v>
      </c>
      <c r="G19" s="319">
        <v>209200</v>
      </c>
      <c r="H19" s="320">
        <f t="shared" si="0"/>
        <v>100</v>
      </c>
    </row>
    <row r="20" spans="1:8" ht="42.75" customHeight="1">
      <c r="A20" s="1457" t="s">
        <v>140</v>
      </c>
      <c r="B20" s="1449">
        <v>751</v>
      </c>
      <c r="C20" s="2185" t="s">
        <v>320</v>
      </c>
      <c r="D20" s="2185"/>
      <c r="E20" s="2185"/>
      <c r="F20" s="1459">
        <v>40989</v>
      </c>
      <c r="G20" s="1459">
        <v>40989</v>
      </c>
      <c r="H20" s="1460">
        <f t="shared" si="0"/>
        <v>100</v>
      </c>
    </row>
    <row r="21" spans="1:8" ht="27.75" customHeight="1">
      <c r="A21" s="1466"/>
      <c r="B21" s="398"/>
      <c r="C21" s="398">
        <v>75101</v>
      </c>
      <c r="D21" s="2051" t="s">
        <v>1139</v>
      </c>
      <c r="E21" s="2051"/>
      <c r="F21" s="319">
        <v>4196</v>
      </c>
      <c r="G21" s="319">
        <v>4196</v>
      </c>
      <c r="H21" s="320">
        <f t="shared" si="0"/>
        <v>100</v>
      </c>
    </row>
    <row r="22" spans="1:8" ht="71.25" customHeight="1">
      <c r="A22" s="398"/>
      <c r="B22" s="398"/>
      <c r="C22" s="398"/>
      <c r="D22" s="1467" t="s">
        <v>296</v>
      </c>
      <c r="E22" s="1112" t="s">
        <v>1385</v>
      </c>
      <c r="F22" s="319">
        <v>4196</v>
      </c>
      <c r="G22" s="319">
        <v>4196</v>
      </c>
      <c r="H22" s="320">
        <f t="shared" si="0"/>
        <v>100</v>
      </c>
    </row>
    <row r="23" spans="1:8" ht="27" customHeight="1">
      <c r="A23" s="398"/>
      <c r="B23" s="398"/>
      <c r="C23" s="392">
        <v>75108</v>
      </c>
      <c r="D23" s="2191" t="s">
        <v>1140</v>
      </c>
      <c r="E23" s="2192"/>
      <c r="F23" s="319">
        <v>36793</v>
      </c>
      <c r="G23" s="319">
        <v>36793</v>
      </c>
      <c r="H23" s="320">
        <f t="shared" si="0"/>
        <v>100</v>
      </c>
    </row>
    <row r="24" spans="1:8" ht="72" customHeight="1">
      <c r="A24" s="398"/>
      <c r="B24" s="398"/>
      <c r="C24" s="1466"/>
      <c r="D24" s="1467" t="s">
        <v>296</v>
      </c>
      <c r="E24" s="1112" t="s">
        <v>322</v>
      </c>
      <c r="F24" s="319">
        <v>36793</v>
      </c>
      <c r="G24" s="319">
        <v>36793</v>
      </c>
      <c r="H24" s="320">
        <f t="shared" si="0"/>
        <v>100</v>
      </c>
    </row>
    <row r="25" spans="1:8" ht="23.25" customHeight="1">
      <c r="A25" s="201" t="s">
        <v>148</v>
      </c>
      <c r="B25" s="201">
        <v>852</v>
      </c>
      <c r="C25" s="1652" t="s">
        <v>661</v>
      </c>
      <c r="D25" s="1653"/>
      <c r="E25" s="1654"/>
      <c r="F25" s="208">
        <v>7819451</v>
      </c>
      <c r="G25" s="1459">
        <v>7813708</v>
      </c>
      <c r="H25" s="1460">
        <f t="shared" si="0"/>
        <v>99.92655494612089</v>
      </c>
    </row>
    <row r="26" spans="1:8" ht="24.75" customHeight="1">
      <c r="A26" s="398"/>
      <c r="B26" s="398"/>
      <c r="C26" s="398">
        <v>85203</v>
      </c>
      <c r="D26" s="2183" t="s">
        <v>662</v>
      </c>
      <c r="E26" s="2184"/>
      <c r="F26" s="351">
        <v>215951</v>
      </c>
      <c r="G26" s="351">
        <v>215944</v>
      </c>
      <c r="H26" s="352">
        <f t="shared" si="0"/>
        <v>99.99675852392441</v>
      </c>
    </row>
    <row r="27" spans="1:8" ht="71.25" customHeight="1">
      <c r="A27" s="398"/>
      <c r="B27" s="398"/>
      <c r="C27" s="362"/>
      <c r="D27" s="1469">
        <v>2010</v>
      </c>
      <c r="E27" s="1112" t="s">
        <v>317</v>
      </c>
      <c r="F27" s="319">
        <v>215951</v>
      </c>
      <c r="G27" s="319">
        <v>215944</v>
      </c>
      <c r="H27" s="320">
        <f t="shared" si="0"/>
        <v>99.99675852392441</v>
      </c>
    </row>
    <row r="28" spans="1:8" ht="40.5" customHeight="1">
      <c r="A28" s="398"/>
      <c r="B28" s="398"/>
      <c r="C28" s="392">
        <v>85212</v>
      </c>
      <c r="D28" s="2179" t="s">
        <v>1033</v>
      </c>
      <c r="E28" s="2180"/>
      <c r="F28" s="319">
        <v>7248000</v>
      </c>
      <c r="G28" s="319">
        <v>7247853</v>
      </c>
      <c r="H28" s="320">
        <f t="shared" si="0"/>
        <v>99.99797185430464</v>
      </c>
    </row>
    <row r="29" spans="1:8" ht="71.25" customHeight="1">
      <c r="A29" s="398"/>
      <c r="B29" s="398"/>
      <c r="C29" s="362"/>
      <c r="D29" s="1471" t="s">
        <v>296</v>
      </c>
      <c r="E29" s="1112" t="s">
        <v>322</v>
      </c>
      <c r="F29" s="319">
        <v>7248000</v>
      </c>
      <c r="G29" s="319">
        <v>7247853</v>
      </c>
      <c r="H29" s="320">
        <f t="shared" si="0"/>
        <v>99.99797185430464</v>
      </c>
    </row>
    <row r="30" spans="1:8" ht="51" customHeight="1">
      <c r="A30" s="398"/>
      <c r="B30" s="398"/>
      <c r="C30" s="398">
        <v>85213</v>
      </c>
      <c r="D30" s="2076" t="s">
        <v>668</v>
      </c>
      <c r="E30" s="2078"/>
      <c r="F30" s="319">
        <v>34500</v>
      </c>
      <c r="G30" s="319">
        <v>34143</v>
      </c>
      <c r="H30" s="320">
        <f t="shared" si="0"/>
        <v>98.96521739130435</v>
      </c>
    </row>
    <row r="31" spans="1:8" ht="72" customHeight="1">
      <c r="A31" s="398"/>
      <c r="B31" s="398"/>
      <c r="C31" s="362"/>
      <c r="D31" s="1011">
        <v>2010</v>
      </c>
      <c r="E31" s="1112" t="s">
        <v>322</v>
      </c>
      <c r="F31" s="319">
        <v>34500</v>
      </c>
      <c r="G31" s="319">
        <v>34143</v>
      </c>
      <c r="H31" s="320">
        <f t="shared" si="0"/>
        <v>98.96521739130435</v>
      </c>
    </row>
    <row r="32" spans="1:8" ht="27.75" customHeight="1">
      <c r="A32" s="398"/>
      <c r="B32" s="398"/>
      <c r="C32" s="392">
        <v>85214</v>
      </c>
      <c r="D32" s="2179" t="s">
        <v>669</v>
      </c>
      <c r="E32" s="2180"/>
      <c r="F32" s="319">
        <v>312000</v>
      </c>
      <c r="G32" s="319">
        <v>306768</v>
      </c>
      <c r="H32" s="320">
        <f t="shared" si="0"/>
        <v>98.32307692307693</v>
      </c>
    </row>
    <row r="33" spans="1:8" ht="73.5" customHeight="1">
      <c r="A33" s="398"/>
      <c r="B33" s="398"/>
      <c r="C33" s="398"/>
      <c r="D33" s="1471" t="s">
        <v>296</v>
      </c>
      <c r="E33" s="1112" t="s">
        <v>322</v>
      </c>
      <c r="F33" s="319">
        <v>312000</v>
      </c>
      <c r="G33" s="319">
        <v>306768</v>
      </c>
      <c r="H33" s="320">
        <f t="shared" si="0"/>
        <v>98.32307692307693</v>
      </c>
    </row>
    <row r="34" spans="1:8" ht="28.5" customHeight="1">
      <c r="A34" s="398"/>
      <c r="B34" s="398"/>
      <c r="C34" s="392">
        <v>85228</v>
      </c>
      <c r="D34" s="2179" t="s">
        <v>671</v>
      </c>
      <c r="E34" s="2180"/>
      <c r="F34" s="319">
        <v>8000</v>
      </c>
      <c r="G34" s="319">
        <v>8000</v>
      </c>
      <c r="H34" s="320">
        <f t="shared" si="0"/>
        <v>100</v>
      </c>
    </row>
    <row r="35" spans="1:8" ht="71.25" customHeight="1">
      <c r="A35" s="398"/>
      <c r="B35" s="1466"/>
      <c r="C35" s="362"/>
      <c r="D35" s="1231" t="s">
        <v>296</v>
      </c>
      <c r="E35" s="1112" t="s">
        <v>317</v>
      </c>
      <c r="F35" s="319">
        <v>8000</v>
      </c>
      <c r="G35" s="319">
        <v>8000</v>
      </c>
      <c r="H35" s="320">
        <f t="shared" si="0"/>
        <v>100</v>
      </c>
    </row>
    <row r="36" spans="1:8" ht="22.5" customHeight="1">
      <c r="A36" s="1466"/>
      <c r="B36" s="398"/>
      <c r="C36" s="1472">
        <v>85278</v>
      </c>
      <c r="D36" s="2179" t="s">
        <v>675</v>
      </c>
      <c r="E36" s="2180"/>
      <c r="F36" s="319">
        <v>1000</v>
      </c>
      <c r="G36" s="319">
        <v>1000</v>
      </c>
      <c r="H36" s="320">
        <f t="shared" si="0"/>
        <v>100</v>
      </c>
    </row>
    <row r="37" spans="1:8" ht="73.5" customHeight="1">
      <c r="A37" s="1466"/>
      <c r="B37" s="362"/>
      <c r="C37" s="362"/>
      <c r="D37" s="1471" t="s">
        <v>296</v>
      </c>
      <c r="E37" s="1134" t="s">
        <v>322</v>
      </c>
      <c r="F37" s="319">
        <v>1000</v>
      </c>
      <c r="G37" s="319">
        <v>1000</v>
      </c>
      <c r="H37" s="320">
        <f t="shared" si="0"/>
        <v>100</v>
      </c>
    </row>
    <row r="38" spans="1:8" ht="23.25" customHeight="1">
      <c r="A38" s="2186" t="s">
        <v>1386</v>
      </c>
      <c r="B38" s="2187"/>
      <c r="C38" s="2187"/>
      <c r="D38" s="2187"/>
      <c r="E38" s="2188"/>
      <c r="F38" s="1456">
        <v>8260636</v>
      </c>
      <c r="G38" s="1456">
        <v>8254888</v>
      </c>
      <c r="H38" s="1083">
        <f t="shared" si="0"/>
        <v>99.93041698000009</v>
      </c>
    </row>
    <row r="39" spans="1:8" ht="23.25" customHeight="1">
      <c r="A39" s="1461" t="s">
        <v>290</v>
      </c>
      <c r="B39" s="1473" t="s">
        <v>291</v>
      </c>
      <c r="C39" s="2066" t="s">
        <v>1387</v>
      </c>
      <c r="D39" s="2067"/>
      <c r="E39" s="2068"/>
      <c r="F39" s="1459">
        <v>190996</v>
      </c>
      <c r="G39" s="1459">
        <v>190995</v>
      </c>
      <c r="H39" s="1460">
        <f t="shared" si="0"/>
        <v>99.99947642882574</v>
      </c>
    </row>
    <row r="40" spans="1:8" ht="27" customHeight="1">
      <c r="A40" s="1474"/>
      <c r="B40" s="1464"/>
      <c r="C40" s="1475" t="s">
        <v>703</v>
      </c>
      <c r="D40" s="2189" t="s">
        <v>658</v>
      </c>
      <c r="E40" s="2190"/>
      <c r="F40" s="1476">
        <v>190996</v>
      </c>
      <c r="G40" s="212">
        <v>190995</v>
      </c>
      <c r="H40" s="1085">
        <f t="shared" si="0"/>
        <v>99.99947642882574</v>
      </c>
    </row>
    <row r="41" spans="1:8" ht="27" customHeight="1">
      <c r="A41" s="1449"/>
      <c r="B41" s="1477"/>
      <c r="C41" s="214"/>
      <c r="D41" s="1478">
        <v>4010</v>
      </c>
      <c r="E41" s="1479" t="s">
        <v>886</v>
      </c>
      <c r="F41" s="212">
        <v>2147</v>
      </c>
      <c r="G41" s="212">
        <v>2147</v>
      </c>
      <c r="H41" s="1085">
        <f>G41/F41*100</f>
        <v>100</v>
      </c>
    </row>
    <row r="42" spans="1:9" ht="23.25" customHeight="1">
      <c r="A42" s="1461"/>
      <c r="B42" s="1480"/>
      <c r="C42" s="214"/>
      <c r="D42" s="1465">
        <v>4300</v>
      </c>
      <c r="E42" s="1481" t="s">
        <v>889</v>
      </c>
      <c r="F42" s="212">
        <v>1298</v>
      </c>
      <c r="G42" s="212">
        <v>1298</v>
      </c>
      <c r="H42" s="1085">
        <f>G42/F42*100</f>
        <v>100</v>
      </c>
      <c r="I42" s="1482"/>
    </row>
    <row r="43" spans="1:8" ht="23.25" customHeight="1">
      <c r="A43" s="1461"/>
      <c r="B43" s="1480"/>
      <c r="C43" s="214"/>
      <c r="D43" s="1465">
        <v>4430</v>
      </c>
      <c r="E43" s="1481" t="s">
        <v>890</v>
      </c>
      <c r="F43" s="212">
        <v>187251</v>
      </c>
      <c r="G43" s="212">
        <v>187250</v>
      </c>
      <c r="H43" s="1085">
        <f>G43/F43*100</f>
        <v>99.99946595745817</v>
      </c>
    </row>
    <row r="44" spans="1:8" ht="36.75" customHeight="1">
      <c r="A44" s="1463"/>
      <c r="B44" s="1464"/>
      <c r="C44" s="218"/>
      <c r="D44" s="1484">
        <v>4740</v>
      </c>
      <c r="E44" s="1479" t="s">
        <v>891</v>
      </c>
      <c r="F44" s="212">
        <v>300</v>
      </c>
      <c r="G44" s="212">
        <v>300</v>
      </c>
      <c r="H44" s="1085">
        <f>G44/F44*100</f>
        <v>100</v>
      </c>
    </row>
    <row r="45" spans="1:8" ht="27.75" customHeight="1">
      <c r="A45" s="1449" t="s">
        <v>127</v>
      </c>
      <c r="B45" s="1449">
        <v>750</v>
      </c>
      <c r="C45" s="2056" t="s">
        <v>315</v>
      </c>
      <c r="D45" s="2185"/>
      <c r="E45" s="2185"/>
      <c r="F45" s="1459">
        <v>209200</v>
      </c>
      <c r="G45" s="1459">
        <v>209200</v>
      </c>
      <c r="H45" s="1460">
        <f t="shared" si="0"/>
        <v>100</v>
      </c>
    </row>
    <row r="46" spans="1:8" ht="29.25" customHeight="1">
      <c r="A46" s="398"/>
      <c r="B46" s="398"/>
      <c r="C46" s="392">
        <v>75011</v>
      </c>
      <c r="D46" s="2048" t="s">
        <v>316</v>
      </c>
      <c r="E46" s="2050"/>
      <c r="F46" s="319">
        <v>209200</v>
      </c>
      <c r="G46" s="319">
        <v>209200</v>
      </c>
      <c r="H46" s="320">
        <f t="shared" si="0"/>
        <v>100</v>
      </c>
    </row>
    <row r="47" spans="1:8" ht="32.25" customHeight="1">
      <c r="A47" s="398"/>
      <c r="B47" s="398"/>
      <c r="C47" s="398"/>
      <c r="D47" s="1220">
        <v>4010</v>
      </c>
      <c r="E47" s="1134" t="s">
        <v>886</v>
      </c>
      <c r="F47" s="319">
        <v>208690</v>
      </c>
      <c r="G47" s="319">
        <v>208690</v>
      </c>
      <c r="H47" s="320">
        <f t="shared" si="0"/>
        <v>100</v>
      </c>
    </row>
    <row r="48" spans="1:8" ht="27.75" customHeight="1">
      <c r="A48" s="1466"/>
      <c r="B48" s="398"/>
      <c r="C48" s="398"/>
      <c r="D48" s="1220">
        <v>4300</v>
      </c>
      <c r="E48" s="1134" t="s">
        <v>889</v>
      </c>
      <c r="F48" s="319">
        <v>10</v>
      </c>
      <c r="G48" s="319">
        <v>10</v>
      </c>
      <c r="H48" s="320">
        <v>0</v>
      </c>
    </row>
    <row r="49" spans="1:8" ht="27.75" customHeight="1">
      <c r="A49" s="1466"/>
      <c r="B49" s="398"/>
      <c r="C49" s="398"/>
      <c r="D49" s="1220">
        <v>4430</v>
      </c>
      <c r="E49" s="1134" t="s">
        <v>890</v>
      </c>
      <c r="F49" s="319">
        <v>500</v>
      </c>
      <c r="G49" s="319">
        <v>500</v>
      </c>
      <c r="H49" s="320">
        <f t="shared" si="0"/>
        <v>100</v>
      </c>
    </row>
    <row r="50" spans="1:8" ht="43.5" customHeight="1">
      <c r="A50" s="1457" t="s">
        <v>140</v>
      </c>
      <c r="B50" s="1449">
        <v>751</v>
      </c>
      <c r="C50" s="2185" t="s">
        <v>320</v>
      </c>
      <c r="D50" s="2185"/>
      <c r="E50" s="2185"/>
      <c r="F50" s="1459">
        <v>40989</v>
      </c>
      <c r="G50" s="1459">
        <v>40986</v>
      </c>
      <c r="H50" s="1460">
        <f t="shared" si="0"/>
        <v>99.99268096318524</v>
      </c>
    </row>
    <row r="51" spans="1:8" ht="33.75" customHeight="1">
      <c r="A51" s="1466"/>
      <c r="B51" s="398"/>
      <c r="C51" s="398">
        <v>75101</v>
      </c>
      <c r="D51" s="2051" t="s">
        <v>1139</v>
      </c>
      <c r="E51" s="2051"/>
      <c r="F51" s="319">
        <v>4196</v>
      </c>
      <c r="G51" s="319">
        <v>4196</v>
      </c>
      <c r="H51" s="320">
        <f t="shared" si="0"/>
        <v>100</v>
      </c>
    </row>
    <row r="52" spans="1:8" ht="28.5" customHeight="1">
      <c r="A52" s="1466"/>
      <c r="B52" s="398"/>
      <c r="C52" s="398"/>
      <c r="D52" s="1220">
        <v>4210</v>
      </c>
      <c r="E52" s="1112" t="s">
        <v>888</v>
      </c>
      <c r="F52" s="319">
        <v>2000</v>
      </c>
      <c r="G52" s="319">
        <v>2000</v>
      </c>
      <c r="H52" s="320">
        <f t="shared" si="0"/>
        <v>100</v>
      </c>
    </row>
    <row r="53" spans="1:8" ht="26.25" customHeight="1">
      <c r="A53" s="1466"/>
      <c r="B53" s="398"/>
      <c r="C53" s="398"/>
      <c r="D53" s="1220">
        <v>4300</v>
      </c>
      <c r="E53" s="1112" t="s">
        <v>889</v>
      </c>
      <c r="F53" s="319">
        <v>2196</v>
      </c>
      <c r="G53" s="319">
        <v>2196</v>
      </c>
      <c r="H53" s="320">
        <f t="shared" si="0"/>
        <v>100</v>
      </c>
    </row>
    <row r="54" spans="1:8" ht="26.25" customHeight="1">
      <c r="A54" s="1466"/>
      <c r="B54" s="398"/>
      <c r="C54" s="392">
        <v>75108</v>
      </c>
      <c r="D54" s="2048" t="s">
        <v>1140</v>
      </c>
      <c r="E54" s="2050"/>
      <c r="F54" s="319">
        <v>36793</v>
      </c>
      <c r="G54" s="319">
        <v>36790</v>
      </c>
      <c r="H54" s="320">
        <f t="shared" si="0"/>
        <v>99.99184627510668</v>
      </c>
    </row>
    <row r="55" spans="1:8" ht="26.25" customHeight="1">
      <c r="A55" s="1466"/>
      <c r="B55" s="398"/>
      <c r="C55" s="1466"/>
      <c r="D55" s="1220">
        <v>3030</v>
      </c>
      <c r="E55" s="1134" t="s">
        <v>940</v>
      </c>
      <c r="F55" s="319">
        <v>16830</v>
      </c>
      <c r="G55" s="319">
        <v>16830</v>
      </c>
      <c r="H55" s="320">
        <f t="shared" si="0"/>
        <v>100</v>
      </c>
    </row>
    <row r="56" spans="1:8" ht="26.25" customHeight="1">
      <c r="A56" s="1466"/>
      <c r="B56" s="398"/>
      <c r="C56" s="1466"/>
      <c r="D56" s="1220">
        <v>4110</v>
      </c>
      <c r="E56" s="1134" t="s">
        <v>914</v>
      </c>
      <c r="F56" s="319">
        <v>578</v>
      </c>
      <c r="G56" s="319">
        <v>578</v>
      </c>
      <c r="H56" s="320">
        <f t="shared" si="0"/>
        <v>100</v>
      </c>
    </row>
    <row r="57" spans="1:8" ht="26.25" customHeight="1">
      <c r="A57" s="1466"/>
      <c r="B57" s="398"/>
      <c r="C57" s="1466"/>
      <c r="D57" s="1220">
        <v>4120</v>
      </c>
      <c r="E57" s="1134" t="s">
        <v>915</v>
      </c>
      <c r="F57" s="319">
        <v>87</v>
      </c>
      <c r="G57" s="319">
        <v>86</v>
      </c>
      <c r="H57" s="320">
        <f t="shared" si="0"/>
        <v>98.85057471264368</v>
      </c>
    </row>
    <row r="58" spans="1:8" ht="26.25" customHeight="1">
      <c r="A58" s="1466"/>
      <c r="B58" s="398"/>
      <c r="C58" s="1466"/>
      <c r="D58" s="1220">
        <v>4170</v>
      </c>
      <c r="E58" s="1134" t="s">
        <v>887</v>
      </c>
      <c r="F58" s="319">
        <v>7080</v>
      </c>
      <c r="G58" s="319">
        <v>7080</v>
      </c>
      <c r="H58" s="320">
        <f t="shared" si="0"/>
        <v>100</v>
      </c>
    </row>
    <row r="59" spans="1:8" ht="26.25" customHeight="1">
      <c r="A59" s="1466"/>
      <c r="B59" s="398"/>
      <c r="C59" s="1466"/>
      <c r="D59" s="1220">
        <v>4210</v>
      </c>
      <c r="E59" s="1134" t="s">
        <v>888</v>
      </c>
      <c r="F59" s="319">
        <v>8297</v>
      </c>
      <c r="G59" s="319">
        <v>8297</v>
      </c>
      <c r="H59" s="320">
        <f t="shared" si="0"/>
        <v>100</v>
      </c>
    </row>
    <row r="60" spans="1:8" ht="26.25" customHeight="1">
      <c r="A60" s="1466"/>
      <c r="B60" s="398"/>
      <c r="C60" s="1466"/>
      <c r="D60" s="1220">
        <v>4300</v>
      </c>
      <c r="E60" s="1134" t="s">
        <v>1388</v>
      </c>
      <c r="F60" s="319">
        <v>2409</v>
      </c>
      <c r="G60" s="319">
        <v>2409</v>
      </c>
      <c r="H60" s="320">
        <f t="shared" si="0"/>
        <v>100</v>
      </c>
    </row>
    <row r="61" spans="1:8" ht="26.25" customHeight="1">
      <c r="A61" s="1466"/>
      <c r="B61" s="398"/>
      <c r="C61" s="1466"/>
      <c r="D61" s="1220">
        <v>4410</v>
      </c>
      <c r="E61" s="1134" t="s">
        <v>923</v>
      </c>
      <c r="F61" s="319">
        <v>283</v>
      </c>
      <c r="G61" s="319">
        <v>282</v>
      </c>
      <c r="H61" s="320">
        <f t="shared" si="0"/>
        <v>99.64664310954063</v>
      </c>
    </row>
    <row r="62" spans="1:8" ht="38.25" customHeight="1">
      <c r="A62" s="1466"/>
      <c r="B62" s="398"/>
      <c r="C62" s="1466"/>
      <c r="D62" s="1220">
        <v>4740</v>
      </c>
      <c r="E62" s="1134" t="s">
        <v>891</v>
      </c>
      <c r="F62" s="319">
        <v>541</v>
      </c>
      <c r="G62" s="319">
        <v>541</v>
      </c>
      <c r="H62" s="320">
        <f t="shared" si="0"/>
        <v>100</v>
      </c>
    </row>
    <row r="63" spans="1:8" ht="30" customHeight="1">
      <c r="A63" s="1466"/>
      <c r="B63" s="398"/>
      <c r="C63" s="1466"/>
      <c r="D63" s="1220">
        <v>4750</v>
      </c>
      <c r="E63" s="1134" t="s">
        <v>946</v>
      </c>
      <c r="F63" s="319">
        <v>688</v>
      </c>
      <c r="G63" s="319">
        <v>687</v>
      </c>
      <c r="H63" s="320">
        <f t="shared" si="0"/>
        <v>99.8546511627907</v>
      </c>
    </row>
    <row r="64" spans="1:8" ht="28.5" customHeight="1">
      <c r="A64" s="201" t="s">
        <v>148</v>
      </c>
      <c r="B64" s="201">
        <v>852</v>
      </c>
      <c r="C64" s="1652" t="s">
        <v>661</v>
      </c>
      <c r="D64" s="1653"/>
      <c r="E64" s="1654"/>
      <c r="F64" s="208">
        <v>7819451</v>
      </c>
      <c r="G64" s="1459">
        <v>7813707</v>
      </c>
      <c r="H64" s="1460">
        <f t="shared" si="0"/>
        <v>99.92654215749928</v>
      </c>
    </row>
    <row r="65" spans="1:8" ht="27.75" customHeight="1">
      <c r="A65" s="398"/>
      <c r="B65" s="398"/>
      <c r="C65" s="398">
        <v>85203</v>
      </c>
      <c r="D65" s="2183" t="s">
        <v>662</v>
      </c>
      <c r="E65" s="2184"/>
      <c r="F65" s="351">
        <v>215951</v>
      </c>
      <c r="G65" s="351">
        <v>215943</v>
      </c>
      <c r="H65" s="352">
        <f t="shared" si="0"/>
        <v>99.99629545591361</v>
      </c>
    </row>
    <row r="66" spans="1:8" ht="29.25" customHeight="1">
      <c r="A66" s="398"/>
      <c r="B66" s="398"/>
      <c r="C66" s="398"/>
      <c r="D66" s="376">
        <v>4010</v>
      </c>
      <c r="E66" s="1187" t="s">
        <v>886</v>
      </c>
      <c r="F66" s="319">
        <v>117500</v>
      </c>
      <c r="G66" s="319">
        <v>117500</v>
      </c>
      <c r="H66" s="320">
        <f t="shared" si="0"/>
        <v>100</v>
      </c>
    </row>
    <row r="67" spans="1:8" ht="24.75" customHeight="1">
      <c r="A67" s="398"/>
      <c r="B67" s="398"/>
      <c r="C67" s="398"/>
      <c r="D67" s="1471" t="s">
        <v>1010</v>
      </c>
      <c r="E67" s="1485" t="s">
        <v>913</v>
      </c>
      <c r="F67" s="319">
        <v>9087</v>
      </c>
      <c r="G67" s="319">
        <v>9087</v>
      </c>
      <c r="H67" s="320">
        <f t="shared" si="0"/>
        <v>100</v>
      </c>
    </row>
    <row r="68" spans="1:8" ht="29.25" customHeight="1">
      <c r="A68" s="398"/>
      <c r="B68" s="398"/>
      <c r="C68" s="398"/>
      <c r="D68" s="1471" t="s">
        <v>1011</v>
      </c>
      <c r="E68" s="1485" t="s">
        <v>914</v>
      </c>
      <c r="F68" s="319">
        <v>21706</v>
      </c>
      <c r="G68" s="319">
        <v>21705</v>
      </c>
      <c r="H68" s="320">
        <f t="shared" si="0"/>
        <v>99.99539297889984</v>
      </c>
    </row>
    <row r="69" spans="1:8" ht="29.25" customHeight="1">
      <c r="A69" s="398"/>
      <c r="B69" s="398"/>
      <c r="C69" s="398"/>
      <c r="D69" s="1471" t="s">
        <v>1012</v>
      </c>
      <c r="E69" s="1485" t="s">
        <v>915</v>
      </c>
      <c r="F69" s="319">
        <v>2965</v>
      </c>
      <c r="G69" s="319">
        <v>2964</v>
      </c>
      <c r="H69" s="320">
        <f t="shared" si="0"/>
        <v>99.9662731871838</v>
      </c>
    </row>
    <row r="70" spans="1:8" ht="27" customHeight="1">
      <c r="A70" s="398"/>
      <c r="B70" s="398"/>
      <c r="C70" s="398"/>
      <c r="D70" s="1471" t="s">
        <v>1121</v>
      </c>
      <c r="E70" s="1485" t="s">
        <v>888</v>
      </c>
      <c r="F70" s="1486">
        <v>22224</v>
      </c>
      <c r="G70" s="319">
        <v>22224</v>
      </c>
      <c r="H70" s="320">
        <f t="shared" si="0"/>
        <v>100</v>
      </c>
    </row>
    <row r="71" spans="1:8" ht="26.25" customHeight="1">
      <c r="A71" s="398"/>
      <c r="B71" s="398"/>
      <c r="C71" s="398"/>
      <c r="D71" s="1471" t="s">
        <v>1389</v>
      </c>
      <c r="E71" s="1485" t="s">
        <v>916</v>
      </c>
      <c r="F71" s="1486">
        <v>6312</v>
      </c>
      <c r="G71" s="319">
        <v>6311</v>
      </c>
      <c r="H71" s="320">
        <f t="shared" si="0"/>
        <v>99.98415716096325</v>
      </c>
    </row>
    <row r="72" spans="1:8" ht="26.25" customHeight="1">
      <c r="A72" s="398"/>
      <c r="B72" s="398"/>
      <c r="C72" s="398"/>
      <c r="D72" s="1471" t="s">
        <v>1390</v>
      </c>
      <c r="E72" s="1485" t="s">
        <v>917</v>
      </c>
      <c r="F72" s="1486">
        <v>25501</v>
      </c>
      <c r="G72" s="319">
        <v>25500</v>
      </c>
      <c r="H72" s="320">
        <f t="shared" si="0"/>
        <v>99.99607858515353</v>
      </c>
    </row>
    <row r="73" spans="1:8" ht="27.75" customHeight="1">
      <c r="A73" s="398"/>
      <c r="B73" s="398"/>
      <c r="C73" s="398"/>
      <c r="D73" s="1471" t="s">
        <v>1127</v>
      </c>
      <c r="E73" s="1485" t="s">
        <v>889</v>
      </c>
      <c r="F73" s="319">
        <v>4911</v>
      </c>
      <c r="G73" s="319">
        <v>4910</v>
      </c>
      <c r="H73" s="320">
        <f t="shared" si="0"/>
        <v>99.97963754836083</v>
      </c>
    </row>
    <row r="74" spans="1:8" ht="29.25" customHeight="1">
      <c r="A74" s="398"/>
      <c r="B74" s="398"/>
      <c r="C74" s="398"/>
      <c r="D74" s="1471" t="s">
        <v>1025</v>
      </c>
      <c r="E74" s="1485" t="s">
        <v>919</v>
      </c>
      <c r="F74" s="319">
        <v>506</v>
      </c>
      <c r="G74" s="319">
        <v>505</v>
      </c>
      <c r="H74" s="320">
        <f t="shared" si="0"/>
        <v>99.80237154150198</v>
      </c>
    </row>
    <row r="75" spans="1:8" ht="39" customHeight="1">
      <c r="A75" s="398"/>
      <c r="B75" s="398"/>
      <c r="C75" s="398"/>
      <c r="D75" s="1487" t="s">
        <v>1026</v>
      </c>
      <c r="E75" s="1468" t="s">
        <v>921</v>
      </c>
      <c r="F75" s="351">
        <v>1120</v>
      </c>
      <c r="G75" s="351">
        <v>1119</v>
      </c>
      <c r="H75" s="352">
        <f t="shared" si="0"/>
        <v>99.91071428571429</v>
      </c>
    </row>
    <row r="76" spans="1:8" ht="33.75" customHeight="1">
      <c r="A76" s="398"/>
      <c r="B76" s="398"/>
      <c r="C76" s="398"/>
      <c r="D76" s="1488" t="s">
        <v>1013</v>
      </c>
      <c r="E76" s="1193" t="s">
        <v>924</v>
      </c>
      <c r="F76" s="1489">
        <v>3800</v>
      </c>
      <c r="G76" s="351">
        <v>3800</v>
      </c>
      <c r="H76" s="497">
        <f t="shared" si="0"/>
        <v>100</v>
      </c>
    </row>
    <row r="77" spans="1:8" ht="39" customHeight="1">
      <c r="A77" s="398"/>
      <c r="B77" s="398"/>
      <c r="C77" s="398"/>
      <c r="D77" s="1490" t="s">
        <v>1135</v>
      </c>
      <c r="E77" s="1112" t="s">
        <v>1391</v>
      </c>
      <c r="F77" s="1489">
        <v>319</v>
      </c>
      <c r="G77" s="351">
        <v>318</v>
      </c>
      <c r="H77" s="497">
        <f t="shared" si="0"/>
        <v>99.68652037617555</v>
      </c>
    </row>
    <row r="78" spans="1:8" ht="39.75" customHeight="1">
      <c r="A78" s="398"/>
      <c r="B78" s="398"/>
      <c r="C78" s="392">
        <v>85212</v>
      </c>
      <c r="D78" s="2179" t="s">
        <v>665</v>
      </c>
      <c r="E78" s="2180"/>
      <c r="F78" s="1486">
        <v>7248000</v>
      </c>
      <c r="G78" s="319">
        <v>7247853</v>
      </c>
      <c r="H78" s="320">
        <f t="shared" si="0"/>
        <v>99.99797185430464</v>
      </c>
    </row>
    <row r="79" spans="1:8" ht="24" customHeight="1">
      <c r="A79" s="398"/>
      <c r="B79" s="398"/>
      <c r="C79" s="398"/>
      <c r="D79" s="1471" t="s">
        <v>1392</v>
      </c>
      <c r="E79" s="1470" t="s">
        <v>1034</v>
      </c>
      <c r="F79" s="1486">
        <v>6961900</v>
      </c>
      <c r="G79" s="319">
        <v>6961758</v>
      </c>
      <c r="H79" s="320">
        <f t="shared" si="0"/>
        <v>99.99796032692225</v>
      </c>
    </row>
    <row r="80" spans="1:8" ht="30.75" customHeight="1">
      <c r="A80" s="398"/>
      <c r="B80" s="398"/>
      <c r="C80" s="398"/>
      <c r="D80" s="1471" t="s">
        <v>1009</v>
      </c>
      <c r="E80" s="1470" t="s">
        <v>886</v>
      </c>
      <c r="F80" s="319">
        <v>128000</v>
      </c>
      <c r="G80" s="319">
        <v>128000</v>
      </c>
      <c r="H80" s="320">
        <f t="shared" si="0"/>
        <v>100</v>
      </c>
    </row>
    <row r="81" spans="1:8" ht="29.25" customHeight="1">
      <c r="A81" s="398"/>
      <c r="B81" s="398"/>
      <c r="C81" s="398"/>
      <c r="D81" s="1471" t="s">
        <v>1010</v>
      </c>
      <c r="E81" s="1470" t="s">
        <v>913</v>
      </c>
      <c r="F81" s="319">
        <v>10000</v>
      </c>
      <c r="G81" s="319">
        <v>10000</v>
      </c>
      <c r="H81" s="320">
        <f t="shared" si="0"/>
        <v>100</v>
      </c>
    </row>
    <row r="82" spans="1:8" ht="27.75" customHeight="1">
      <c r="A82" s="398"/>
      <c r="B82" s="398"/>
      <c r="C82" s="398"/>
      <c r="D82" s="1471" t="s">
        <v>1011</v>
      </c>
      <c r="E82" s="1485" t="s">
        <v>914</v>
      </c>
      <c r="F82" s="319">
        <v>101811</v>
      </c>
      <c r="G82" s="319">
        <v>101810</v>
      </c>
      <c r="H82" s="320">
        <f aca="true" t="shared" si="1" ref="H82:H103">G82/F82*100</f>
        <v>99.99901778786182</v>
      </c>
    </row>
    <row r="83" spans="1:8" ht="28.5" customHeight="1">
      <c r="A83" s="398"/>
      <c r="B83" s="398"/>
      <c r="C83" s="398"/>
      <c r="D83" s="1471" t="s">
        <v>1012</v>
      </c>
      <c r="E83" s="1485" t="s">
        <v>915</v>
      </c>
      <c r="F83" s="1486">
        <v>3249</v>
      </c>
      <c r="G83" s="319">
        <v>3248</v>
      </c>
      <c r="H83" s="320">
        <f t="shared" si="1"/>
        <v>99.96922129886119</v>
      </c>
    </row>
    <row r="84" spans="1:8" ht="25.5" customHeight="1">
      <c r="A84" s="398"/>
      <c r="B84" s="398"/>
      <c r="C84" s="398"/>
      <c r="D84" s="1471" t="s">
        <v>1121</v>
      </c>
      <c r="E84" s="1485" t="s">
        <v>888</v>
      </c>
      <c r="F84" s="319">
        <v>17690</v>
      </c>
      <c r="G84" s="319">
        <v>17689</v>
      </c>
      <c r="H84" s="320">
        <f t="shared" si="1"/>
        <v>99.9943470887507</v>
      </c>
    </row>
    <row r="85" spans="1:8" ht="25.5" customHeight="1">
      <c r="A85" s="398"/>
      <c r="B85" s="398"/>
      <c r="C85" s="398"/>
      <c r="D85" s="1471" t="s">
        <v>1389</v>
      </c>
      <c r="E85" s="1485" t="s">
        <v>916</v>
      </c>
      <c r="F85" s="319">
        <v>5679</v>
      </c>
      <c r="G85" s="319">
        <v>5678</v>
      </c>
      <c r="H85" s="320">
        <f t="shared" si="1"/>
        <v>99.98239126606798</v>
      </c>
    </row>
    <row r="86" spans="1:8" ht="27" customHeight="1">
      <c r="A86" s="398"/>
      <c r="B86" s="398"/>
      <c r="C86" s="398"/>
      <c r="D86" s="1471" t="s">
        <v>1127</v>
      </c>
      <c r="E86" s="1485" t="s">
        <v>889</v>
      </c>
      <c r="F86" s="319">
        <v>8778</v>
      </c>
      <c r="G86" s="319">
        <v>8778</v>
      </c>
      <c r="H86" s="320">
        <f t="shared" si="1"/>
        <v>100</v>
      </c>
    </row>
    <row r="87" spans="1:8" ht="39.75" customHeight="1">
      <c r="A87" s="362"/>
      <c r="B87" s="362"/>
      <c r="C87" s="362"/>
      <c r="D87" s="1471" t="s">
        <v>1026</v>
      </c>
      <c r="E87" s="1485" t="s">
        <v>921</v>
      </c>
      <c r="F87" s="319">
        <v>1663</v>
      </c>
      <c r="G87" s="319">
        <v>1663</v>
      </c>
      <c r="H87" s="320">
        <f t="shared" si="1"/>
        <v>100</v>
      </c>
    </row>
    <row r="88" spans="1:8" ht="26.25" customHeight="1">
      <c r="A88" s="398"/>
      <c r="B88" s="398"/>
      <c r="C88" s="398"/>
      <c r="D88" s="1487" t="s">
        <v>1130</v>
      </c>
      <c r="E88" s="1468" t="s">
        <v>923</v>
      </c>
      <c r="F88" s="351">
        <v>91</v>
      </c>
      <c r="G88" s="351">
        <v>91</v>
      </c>
      <c r="H88" s="352">
        <f t="shared" si="1"/>
        <v>100</v>
      </c>
    </row>
    <row r="89" spans="1:8" ht="35.25" customHeight="1">
      <c r="A89" s="398"/>
      <c r="B89" s="398"/>
      <c r="C89" s="398"/>
      <c r="D89" s="930">
        <v>4440</v>
      </c>
      <c r="E89" s="1193" t="s">
        <v>924</v>
      </c>
      <c r="F89" s="1489">
        <v>3800</v>
      </c>
      <c r="G89" s="351">
        <v>3800</v>
      </c>
      <c r="H89" s="497">
        <f t="shared" si="1"/>
        <v>100</v>
      </c>
    </row>
    <row r="90" spans="1:8" ht="35.25" customHeight="1">
      <c r="A90" s="398"/>
      <c r="B90" s="398"/>
      <c r="C90" s="398"/>
      <c r="D90" s="1484">
        <v>4700</v>
      </c>
      <c r="E90" s="1112" t="s">
        <v>925</v>
      </c>
      <c r="F90" s="1486">
        <v>924</v>
      </c>
      <c r="G90" s="319">
        <v>924</v>
      </c>
      <c r="H90" s="320">
        <f t="shared" si="1"/>
        <v>100</v>
      </c>
    </row>
    <row r="91" spans="1:8" ht="40.5" customHeight="1">
      <c r="A91" s="398"/>
      <c r="B91" s="398"/>
      <c r="C91" s="398"/>
      <c r="D91" s="1484">
        <v>4740</v>
      </c>
      <c r="E91" s="1112" t="s">
        <v>1391</v>
      </c>
      <c r="F91" s="1486">
        <v>991</v>
      </c>
      <c r="G91" s="319">
        <v>991</v>
      </c>
      <c r="H91" s="320">
        <f t="shared" si="1"/>
        <v>100</v>
      </c>
    </row>
    <row r="92" spans="1:8" ht="40.5" customHeight="1">
      <c r="A92" s="398"/>
      <c r="B92" s="398"/>
      <c r="C92" s="398"/>
      <c r="D92" s="1011">
        <v>4750</v>
      </c>
      <c r="E92" s="1134" t="s">
        <v>946</v>
      </c>
      <c r="F92" s="1486">
        <v>3424</v>
      </c>
      <c r="G92" s="319">
        <v>3423</v>
      </c>
      <c r="H92" s="320">
        <f t="shared" si="1"/>
        <v>99.97079439252336</v>
      </c>
    </row>
    <row r="93" spans="1:8" ht="48.75" customHeight="1">
      <c r="A93" s="398"/>
      <c r="B93" s="398"/>
      <c r="C93" s="392">
        <v>85213</v>
      </c>
      <c r="D93" s="2076" t="s">
        <v>668</v>
      </c>
      <c r="E93" s="2078"/>
      <c r="F93" s="1486">
        <v>34500</v>
      </c>
      <c r="G93" s="319">
        <v>34143</v>
      </c>
      <c r="H93" s="320">
        <f t="shared" si="1"/>
        <v>98.96521739130435</v>
      </c>
    </row>
    <row r="94" spans="1:8" ht="33" customHeight="1">
      <c r="A94" s="398"/>
      <c r="B94" s="398"/>
      <c r="C94" s="398"/>
      <c r="D94" s="1011">
        <v>4130</v>
      </c>
      <c r="E94" s="1112" t="s">
        <v>1037</v>
      </c>
      <c r="F94" s="319">
        <v>34500</v>
      </c>
      <c r="G94" s="319">
        <v>34143</v>
      </c>
      <c r="H94" s="320">
        <f t="shared" si="1"/>
        <v>98.96521739130435</v>
      </c>
    </row>
    <row r="95" spans="1:8" ht="31.5" customHeight="1">
      <c r="A95" s="398"/>
      <c r="B95" s="398"/>
      <c r="C95" s="392">
        <v>85214</v>
      </c>
      <c r="D95" s="2179" t="s">
        <v>669</v>
      </c>
      <c r="E95" s="2180"/>
      <c r="F95" s="319">
        <v>312000</v>
      </c>
      <c r="G95" s="319">
        <v>306768</v>
      </c>
      <c r="H95" s="320">
        <f t="shared" si="1"/>
        <v>98.32307692307693</v>
      </c>
    </row>
    <row r="96" spans="1:8" ht="28.5" customHeight="1">
      <c r="A96" s="398"/>
      <c r="B96" s="398"/>
      <c r="C96" s="362"/>
      <c r="D96" s="1471" t="s">
        <v>1392</v>
      </c>
      <c r="E96" s="1112" t="s">
        <v>1034</v>
      </c>
      <c r="F96" s="319">
        <v>312000</v>
      </c>
      <c r="G96" s="319">
        <v>306768</v>
      </c>
      <c r="H96" s="320">
        <f t="shared" si="1"/>
        <v>98.32307692307693</v>
      </c>
    </row>
    <row r="97" spans="1:8" ht="30.75" customHeight="1">
      <c r="A97" s="398"/>
      <c r="B97" s="398"/>
      <c r="C97" s="398">
        <v>85228</v>
      </c>
      <c r="D97" s="2181" t="s">
        <v>671</v>
      </c>
      <c r="E97" s="2182"/>
      <c r="F97" s="351">
        <v>8000</v>
      </c>
      <c r="G97" s="351">
        <v>8000</v>
      </c>
      <c r="H97" s="352">
        <f t="shared" si="1"/>
        <v>100</v>
      </c>
    </row>
    <row r="98" spans="1:8" ht="31.5" customHeight="1">
      <c r="A98" s="398"/>
      <c r="B98" s="398"/>
      <c r="C98" s="362"/>
      <c r="D98" s="1471" t="s">
        <v>1009</v>
      </c>
      <c r="E98" s="1470" t="s">
        <v>886</v>
      </c>
      <c r="F98" s="319">
        <v>5760</v>
      </c>
      <c r="G98" s="319">
        <v>5760</v>
      </c>
      <c r="H98" s="320">
        <f t="shared" si="1"/>
        <v>100</v>
      </c>
    </row>
    <row r="99" spans="1:8" ht="25.5" customHeight="1">
      <c r="A99" s="398"/>
      <c r="B99" s="398"/>
      <c r="C99" s="398"/>
      <c r="D99" s="1487" t="s">
        <v>1010</v>
      </c>
      <c r="E99" s="1491" t="s">
        <v>913</v>
      </c>
      <c r="F99" s="351">
        <v>470</v>
      </c>
      <c r="G99" s="351">
        <v>470</v>
      </c>
      <c r="H99" s="352">
        <f t="shared" si="1"/>
        <v>100</v>
      </c>
    </row>
    <row r="100" spans="1:8" ht="30" customHeight="1">
      <c r="A100" s="398"/>
      <c r="B100" s="398"/>
      <c r="C100" s="398"/>
      <c r="D100" s="1471" t="s">
        <v>1011</v>
      </c>
      <c r="E100" s="1485" t="s">
        <v>914</v>
      </c>
      <c r="F100" s="319">
        <v>1120</v>
      </c>
      <c r="G100" s="319">
        <v>1120</v>
      </c>
      <c r="H100" s="320">
        <f t="shared" si="1"/>
        <v>100</v>
      </c>
    </row>
    <row r="101" spans="1:8" ht="22.5" customHeight="1">
      <c r="A101" s="398"/>
      <c r="B101" s="398"/>
      <c r="C101" s="398"/>
      <c r="D101" s="1471" t="s">
        <v>1012</v>
      </c>
      <c r="E101" s="1485" t="s">
        <v>915</v>
      </c>
      <c r="F101" s="319">
        <v>150</v>
      </c>
      <c r="G101" s="319">
        <v>150</v>
      </c>
      <c r="H101" s="320">
        <f t="shared" si="1"/>
        <v>100</v>
      </c>
    </row>
    <row r="102" spans="1:8" ht="30" customHeight="1">
      <c r="A102" s="398"/>
      <c r="B102" s="398"/>
      <c r="C102" s="362"/>
      <c r="D102" s="1471" t="s">
        <v>1013</v>
      </c>
      <c r="E102" s="1112" t="s">
        <v>924</v>
      </c>
      <c r="F102" s="1486">
        <v>500</v>
      </c>
      <c r="G102" s="319">
        <v>500</v>
      </c>
      <c r="H102" s="1103">
        <f t="shared" si="1"/>
        <v>100</v>
      </c>
    </row>
    <row r="103" spans="1:9" ht="30" customHeight="1">
      <c r="A103" s="398"/>
      <c r="B103" s="398"/>
      <c r="C103" s="1492">
        <v>85278</v>
      </c>
      <c r="D103" s="2179" t="s">
        <v>675</v>
      </c>
      <c r="E103" s="2180"/>
      <c r="F103" s="1486">
        <v>1000</v>
      </c>
      <c r="G103" s="319">
        <v>1000</v>
      </c>
      <c r="H103" s="320">
        <f t="shared" si="1"/>
        <v>100</v>
      </c>
      <c r="I103" s="1079"/>
    </row>
    <row r="104" spans="1:9" ht="30" customHeight="1">
      <c r="A104" s="362"/>
      <c r="B104" s="1493"/>
      <c r="C104" s="1469"/>
      <c r="D104" s="1471" t="s">
        <v>1392</v>
      </c>
      <c r="E104" s="1112" t="s">
        <v>1034</v>
      </c>
      <c r="F104" s="1486">
        <v>1000</v>
      </c>
      <c r="G104" s="319">
        <v>1000</v>
      </c>
      <c r="H104" s="320">
        <v>100</v>
      </c>
      <c r="I104" s="300"/>
    </row>
    <row r="107" ht="12.75">
      <c r="A107" s="1494"/>
    </row>
    <row r="108" ht="12.75">
      <c r="A108" s="203"/>
    </row>
    <row r="109" ht="12.75">
      <c r="A109" s="1494"/>
    </row>
  </sheetData>
  <mergeCells count="36">
    <mergeCell ref="A4:H4"/>
    <mergeCell ref="A5:H5"/>
    <mergeCell ref="A6:H6"/>
    <mergeCell ref="A7:H7"/>
    <mergeCell ref="A13:E13"/>
    <mergeCell ref="C14:E14"/>
    <mergeCell ref="A15:A16"/>
    <mergeCell ref="B15:B16"/>
    <mergeCell ref="D15:E15"/>
    <mergeCell ref="C17:E17"/>
    <mergeCell ref="D18:E18"/>
    <mergeCell ref="C20:E20"/>
    <mergeCell ref="D21:E21"/>
    <mergeCell ref="D23:E23"/>
    <mergeCell ref="C25:E25"/>
    <mergeCell ref="D26:E26"/>
    <mergeCell ref="D28:E28"/>
    <mergeCell ref="D30:E30"/>
    <mergeCell ref="D32:E32"/>
    <mergeCell ref="D34:E34"/>
    <mergeCell ref="D36:E36"/>
    <mergeCell ref="A38:E38"/>
    <mergeCell ref="C39:E39"/>
    <mergeCell ref="D40:E40"/>
    <mergeCell ref="C45:E45"/>
    <mergeCell ref="D46:E46"/>
    <mergeCell ref="C50:E50"/>
    <mergeCell ref="D51:E51"/>
    <mergeCell ref="D54:E54"/>
    <mergeCell ref="D95:E95"/>
    <mergeCell ref="D97:E97"/>
    <mergeCell ref="D103:E103"/>
    <mergeCell ref="C64:E64"/>
    <mergeCell ref="D65:E65"/>
    <mergeCell ref="D78:E78"/>
    <mergeCell ref="D93:E9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315"/>
  <sheetViews>
    <sheetView workbookViewId="0" topLeftCell="A1">
      <selection activeCell="M9" sqref="M9"/>
    </sheetView>
  </sheetViews>
  <sheetFormatPr defaultColWidth="9.140625" defaultRowHeight="12.75"/>
  <cols>
    <col min="1" max="1" width="3.57421875" style="0" customWidth="1"/>
    <col min="2" max="2" width="6.421875" style="0" customWidth="1"/>
    <col min="3" max="3" width="8.57421875" style="0" customWidth="1"/>
    <col min="4" max="4" width="7.8515625" style="0" customWidth="1"/>
    <col min="5" max="5" width="21.8515625" style="0" customWidth="1"/>
    <col min="6" max="7" width="13.28125" style="0" customWidth="1"/>
    <col min="8" max="8" width="16.421875" style="0" customWidth="1"/>
    <col min="9" max="9" width="10.57421875" style="0" customWidth="1"/>
  </cols>
  <sheetData>
    <row r="1" ht="15" customHeight="1">
      <c r="I1" s="701" t="s">
        <v>1167</v>
      </c>
    </row>
    <row r="2" ht="27" customHeight="1"/>
    <row r="3" spans="1:9" ht="15.75">
      <c r="A3" s="1810" t="s">
        <v>284</v>
      </c>
      <c r="B3" s="2238"/>
      <c r="C3" s="2238"/>
      <c r="D3" s="2238"/>
      <c r="E3" s="2238"/>
      <c r="F3" s="2238"/>
      <c r="G3" s="2238"/>
      <c r="H3" s="2238"/>
      <c r="I3" s="2238"/>
    </row>
    <row r="4" spans="1:9" ht="15.75">
      <c r="A4" s="1810" t="s">
        <v>1168</v>
      </c>
      <c r="B4" s="2238"/>
      <c r="C4" s="2238"/>
      <c r="D4" s="2238"/>
      <c r="E4" s="2238"/>
      <c r="F4" s="2238"/>
      <c r="G4" s="2238"/>
      <c r="H4" s="2238"/>
      <c r="I4" s="2238"/>
    </row>
    <row r="5" spans="1:9" ht="16.5" customHeight="1">
      <c r="A5" s="1810" t="s">
        <v>704</v>
      </c>
      <c r="B5" s="2238"/>
      <c r="C5" s="2238"/>
      <c r="D5" s="2238"/>
      <c r="E5" s="2238"/>
      <c r="F5" s="2238"/>
      <c r="G5" s="2238"/>
      <c r="H5" s="2238"/>
      <c r="I5" s="2238"/>
    </row>
    <row r="6" spans="8:9" ht="22.5" customHeight="1">
      <c r="H6" s="1703" t="s">
        <v>705</v>
      </c>
      <c r="I6" s="1703"/>
    </row>
    <row r="7" spans="1:9" ht="53.25" customHeight="1">
      <c r="A7" s="2239" t="s">
        <v>707</v>
      </c>
      <c r="B7" s="2240"/>
      <c r="C7" s="2240"/>
      <c r="D7" s="2240"/>
      <c r="E7" s="2241"/>
      <c r="F7" s="1712" t="s">
        <v>1169</v>
      </c>
      <c r="G7" s="1712" t="s">
        <v>1170</v>
      </c>
      <c r="H7" s="1712" t="s">
        <v>1171</v>
      </c>
      <c r="I7" s="1712" t="s">
        <v>1172</v>
      </c>
    </row>
    <row r="8" spans="1:9" ht="12.75">
      <c r="A8" s="2236">
        <v>1</v>
      </c>
      <c r="B8" s="1642"/>
      <c r="C8" s="1642"/>
      <c r="D8" s="1642"/>
      <c r="E8" s="2237"/>
      <c r="F8" s="1713">
        <v>2</v>
      </c>
      <c r="G8" s="259">
        <v>3</v>
      </c>
      <c r="H8" s="259">
        <v>4</v>
      </c>
      <c r="I8" s="259">
        <v>5</v>
      </c>
    </row>
    <row r="9" spans="1:9" ht="28.5" customHeight="1">
      <c r="A9" s="1714"/>
      <c r="B9" s="2235" t="s">
        <v>1173</v>
      </c>
      <c r="C9" s="1867"/>
      <c r="D9" s="1867"/>
      <c r="E9" s="1868"/>
      <c r="F9" s="1715">
        <v>61882746</v>
      </c>
      <c r="G9" s="1716">
        <v>60997405</v>
      </c>
      <c r="H9" s="1716">
        <v>63699255</v>
      </c>
      <c r="I9" s="1717">
        <f>SUM(H9/G9*100)</f>
        <v>104.42945072827278</v>
      </c>
    </row>
    <row r="10" spans="1:9" ht="16.5" customHeight="1">
      <c r="A10" s="1714"/>
      <c r="B10" s="2232" t="s">
        <v>1174</v>
      </c>
      <c r="C10" s="2212"/>
      <c r="D10" s="2212"/>
      <c r="E10" s="2213"/>
      <c r="F10" s="1718"/>
      <c r="G10" s="1718"/>
      <c r="H10" s="1718">
        <v>57763150</v>
      </c>
      <c r="I10" s="1719"/>
    </row>
    <row r="11" spans="1:9" ht="15.75" customHeight="1">
      <c r="A11" s="1714"/>
      <c r="B11" s="2232" t="s">
        <v>1175</v>
      </c>
      <c r="C11" s="2212"/>
      <c r="D11" s="2212"/>
      <c r="E11" s="2213"/>
      <c r="F11" s="1720"/>
      <c r="G11" s="1716"/>
      <c r="H11" s="1716"/>
      <c r="I11" s="1717"/>
    </row>
    <row r="12" spans="1:9" ht="15.75" customHeight="1">
      <c r="A12" s="1714"/>
      <c r="B12" s="2232" t="s">
        <v>1176</v>
      </c>
      <c r="C12" s="2212"/>
      <c r="D12" s="2212"/>
      <c r="E12" s="2213"/>
      <c r="F12" s="1720"/>
      <c r="G12" s="1716"/>
      <c r="H12" s="1716"/>
      <c r="I12" s="1717"/>
    </row>
    <row r="13" spans="1:9" ht="23.25" customHeight="1">
      <c r="A13" s="1721"/>
      <c r="B13" s="2235" t="s">
        <v>1177</v>
      </c>
      <c r="C13" s="1867"/>
      <c r="D13" s="1867"/>
      <c r="E13" s="1868"/>
      <c r="F13" s="1715">
        <v>67934219</v>
      </c>
      <c r="G13" s="1722">
        <v>67116306</v>
      </c>
      <c r="H13" s="1722">
        <v>65683006</v>
      </c>
      <c r="I13" s="1723">
        <f>SUM(H13/G13*100)</f>
        <v>97.86445338633506</v>
      </c>
    </row>
    <row r="14" spans="1:9" ht="15.75" customHeight="1">
      <c r="A14" s="1714"/>
      <c r="B14" s="2232" t="s">
        <v>1178</v>
      </c>
      <c r="C14" s="2212"/>
      <c r="D14" s="2212"/>
      <c r="E14" s="2213"/>
      <c r="F14" s="1718"/>
      <c r="G14" s="1718"/>
      <c r="H14" s="1718">
        <v>60577564</v>
      </c>
      <c r="I14" s="1719"/>
    </row>
    <row r="15" spans="1:9" ht="16.5" customHeight="1">
      <c r="A15" s="1714"/>
      <c r="B15" s="2232" t="s">
        <v>1175</v>
      </c>
      <c r="C15" s="2212"/>
      <c r="D15" s="2212"/>
      <c r="E15" s="2213"/>
      <c r="F15" s="1720"/>
      <c r="G15" s="1716"/>
      <c r="H15" s="1716"/>
      <c r="I15" s="1717"/>
    </row>
    <row r="16" spans="1:9" ht="17.25" customHeight="1">
      <c r="A16" s="1714"/>
      <c r="B16" s="2232" t="s">
        <v>1179</v>
      </c>
      <c r="C16" s="1869"/>
      <c r="D16" s="1869"/>
      <c r="E16" s="1870"/>
      <c r="F16" s="1720"/>
      <c r="G16" s="1716"/>
      <c r="H16" s="1716"/>
      <c r="I16" s="1717"/>
    </row>
    <row r="17" spans="1:9" ht="17.25" customHeight="1">
      <c r="A17" s="1714"/>
      <c r="B17" s="2197" t="s">
        <v>1180</v>
      </c>
      <c r="C17" s="2233"/>
      <c r="D17" s="2233"/>
      <c r="E17" s="1724"/>
      <c r="F17" s="1718">
        <v>51621895</v>
      </c>
      <c r="G17" s="1718">
        <v>51277187</v>
      </c>
      <c r="H17" s="1718">
        <v>50164707</v>
      </c>
      <c r="I17" s="1719">
        <f>SUM(H17/G17*100)</f>
        <v>97.83045821136795</v>
      </c>
    </row>
    <row r="18" spans="1:9" ht="17.25" customHeight="1">
      <c r="A18" s="1714"/>
      <c r="B18" s="2197" t="s">
        <v>1181</v>
      </c>
      <c r="C18" s="2234"/>
      <c r="D18" s="2234"/>
      <c r="E18" s="2234"/>
      <c r="F18" s="1718">
        <v>16312324</v>
      </c>
      <c r="G18" s="1718">
        <v>15839119</v>
      </c>
      <c r="H18" s="1718">
        <v>15518299</v>
      </c>
      <c r="I18" s="1719">
        <f>SUM(H18/G18*100)</f>
        <v>97.97450855694689</v>
      </c>
    </row>
    <row r="19" spans="1:9" ht="21" customHeight="1">
      <c r="A19" s="1714"/>
      <c r="B19" s="2232" t="s">
        <v>1182</v>
      </c>
      <c r="C19" s="2212"/>
      <c r="D19" s="2212"/>
      <c r="E19" s="2213"/>
      <c r="F19" s="1718"/>
      <c r="G19" s="1718"/>
      <c r="H19" s="1725">
        <v>10412857</v>
      </c>
      <c r="I19" s="1719"/>
    </row>
    <row r="20" spans="1:9" ht="17.25" customHeight="1">
      <c r="A20" s="1714"/>
      <c r="B20" s="2232" t="s">
        <v>1183</v>
      </c>
      <c r="C20" s="2212"/>
      <c r="D20" s="2212"/>
      <c r="E20" s="2213"/>
      <c r="F20" s="1718"/>
      <c r="G20" s="1718"/>
      <c r="H20" s="1725"/>
      <c r="I20" s="1719"/>
    </row>
    <row r="21" spans="1:9" ht="17.25" customHeight="1">
      <c r="A21" s="1714"/>
      <c r="B21" s="2232" t="s">
        <v>1184</v>
      </c>
      <c r="C21" s="2212"/>
      <c r="D21" s="2212"/>
      <c r="E21" s="2213"/>
      <c r="F21" s="1718"/>
      <c r="G21" s="1718"/>
      <c r="H21" s="1725"/>
      <c r="I21" s="1719"/>
    </row>
    <row r="22" spans="1:9" ht="30" customHeight="1">
      <c r="A22" s="1492"/>
      <c r="B22" s="2226" t="s">
        <v>1185</v>
      </c>
      <c r="C22" s="1891"/>
      <c r="D22" s="1891"/>
      <c r="E22" s="1891"/>
      <c r="F22" s="1726" t="s">
        <v>1186</v>
      </c>
      <c r="G22" s="1727">
        <v>-6118901</v>
      </c>
      <c r="H22" s="1728">
        <v>-1983751</v>
      </c>
      <c r="I22" s="1729">
        <v>32.4</v>
      </c>
    </row>
    <row r="23" spans="1:9" ht="19.5" customHeight="1">
      <c r="A23" s="1466"/>
      <c r="B23" s="2223" t="s">
        <v>1187</v>
      </c>
      <c r="C23" s="2224"/>
      <c r="D23" s="2224"/>
      <c r="E23" s="2225"/>
      <c r="F23" s="1730">
        <v>9.8</v>
      </c>
      <c r="G23" s="1730">
        <v>10</v>
      </c>
      <c r="H23" s="1733">
        <v>3.1</v>
      </c>
      <c r="I23" s="1734" t="s">
        <v>699</v>
      </c>
    </row>
    <row r="24" spans="1:9" ht="19.5" customHeight="1">
      <c r="A24" s="1466"/>
      <c r="B24" s="2223" t="s">
        <v>1188</v>
      </c>
      <c r="C24" s="2223"/>
      <c r="D24" s="2223"/>
      <c r="E24" s="2231"/>
      <c r="F24" s="1735"/>
      <c r="G24" s="1730"/>
      <c r="H24" s="1733"/>
      <c r="I24" s="1734"/>
    </row>
    <row r="25" spans="1:9" ht="18" customHeight="1">
      <c r="A25" s="1466"/>
      <c r="B25" s="2223" t="s">
        <v>1189</v>
      </c>
      <c r="C25" s="2224"/>
      <c r="D25" s="2224"/>
      <c r="E25" s="2225"/>
      <c r="F25" s="1718">
        <v>-298246</v>
      </c>
      <c r="G25" s="1736">
        <v>-606903</v>
      </c>
      <c r="H25" s="1737" t="s">
        <v>699</v>
      </c>
      <c r="I25" s="1734" t="s">
        <v>699</v>
      </c>
    </row>
    <row r="26" spans="1:9" ht="18" customHeight="1">
      <c r="A26" s="1466"/>
      <c r="B26" s="2223" t="s">
        <v>1190</v>
      </c>
      <c r="C26" s="2224"/>
      <c r="D26" s="2224"/>
      <c r="E26" s="2225"/>
      <c r="F26" s="1525"/>
      <c r="G26" s="1525"/>
      <c r="H26" s="1525"/>
      <c r="I26" s="1525"/>
    </row>
    <row r="27" spans="1:9" ht="18" customHeight="1">
      <c r="A27" s="1466"/>
      <c r="B27" s="2223" t="s">
        <v>1191</v>
      </c>
      <c r="C27" s="2224"/>
      <c r="D27" s="2224"/>
      <c r="E27" s="2225"/>
      <c r="F27" s="1735">
        <v>0.48</v>
      </c>
      <c r="G27" s="1735">
        <v>0.99</v>
      </c>
      <c r="H27" s="1738" t="s">
        <v>699</v>
      </c>
      <c r="I27" s="1734" t="s">
        <v>699</v>
      </c>
    </row>
    <row r="28" spans="1:9" ht="18" customHeight="1">
      <c r="A28" s="1466"/>
      <c r="B28" s="2223" t="s">
        <v>1192</v>
      </c>
      <c r="C28" s="2224"/>
      <c r="D28" s="2224"/>
      <c r="E28" s="2225"/>
      <c r="F28" s="1739"/>
      <c r="G28" s="1740"/>
      <c r="H28" s="1741"/>
      <c r="I28" s="1742"/>
    </row>
    <row r="29" spans="1:9" ht="18" customHeight="1">
      <c r="A29" s="1466"/>
      <c r="B29" s="2223" t="s">
        <v>1193</v>
      </c>
      <c r="C29" s="2224"/>
      <c r="D29" s="2224"/>
      <c r="E29" s="2225"/>
      <c r="F29" s="1739"/>
      <c r="G29" s="1740"/>
      <c r="H29" s="1741"/>
      <c r="I29" s="1742"/>
    </row>
    <row r="30" spans="1:9" ht="18" customHeight="1">
      <c r="A30" s="1492"/>
      <c r="B30" s="2226" t="s">
        <v>1194</v>
      </c>
      <c r="C30" s="2226"/>
      <c r="D30" s="2226"/>
      <c r="E30" s="2227"/>
      <c r="F30" s="1726">
        <v>6051473</v>
      </c>
      <c r="G30" s="1727">
        <v>6118901</v>
      </c>
      <c r="H30" s="1728">
        <v>4509499</v>
      </c>
      <c r="I30" s="1723">
        <f>H30/G30*100</f>
        <v>73.69785848798665</v>
      </c>
    </row>
    <row r="31" spans="1:9" ht="26.25" customHeight="1">
      <c r="A31" s="1743"/>
      <c r="B31" s="2228" t="s">
        <v>1195</v>
      </c>
      <c r="C31" s="2229"/>
      <c r="D31" s="2229"/>
      <c r="E31" s="2230"/>
      <c r="F31" s="1744">
        <v>14253227</v>
      </c>
      <c r="G31" s="1716">
        <v>14093255</v>
      </c>
      <c r="H31" s="1745">
        <v>14083579</v>
      </c>
      <c r="I31" s="1717">
        <f>SUM(H31/G31*100)</f>
        <v>99.93134304317917</v>
      </c>
    </row>
    <row r="32" spans="1:9" ht="15" customHeight="1">
      <c r="A32" s="1466"/>
      <c r="B32" s="2219" t="s">
        <v>1196</v>
      </c>
      <c r="C32" s="2219"/>
      <c r="D32" s="2219"/>
      <c r="E32" s="2219"/>
      <c r="F32" s="1746"/>
      <c r="G32" s="1747"/>
      <c r="H32" s="1747"/>
      <c r="I32" s="1717"/>
    </row>
    <row r="33" spans="1:9" ht="22.5" customHeight="1">
      <c r="A33" s="1466"/>
      <c r="B33" s="2198" t="s">
        <v>1197</v>
      </c>
      <c r="C33" s="2198"/>
      <c r="D33" s="2198"/>
      <c r="E33" s="2199"/>
      <c r="F33" s="1749">
        <v>5753227</v>
      </c>
      <c r="G33" s="1750">
        <v>5511998</v>
      </c>
      <c r="H33" s="1751">
        <v>5502322</v>
      </c>
      <c r="I33" s="1734">
        <v>99.8</v>
      </c>
    </row>
    <row r="34" spans="1:9" ht="21" customHeight="1">
      <c r="A34" s="1466"/>
      <c r="B34" s="2198" t="s">
        <v>1198</v>
      </c>
      <c r="C34" s="2198"/>
      <c r="D34" s="2198"/>
      <c r="E34" s="2199"/>
      <c r="F34" s="1749"/>
      <c r="G34" s="1750"/>
      <c r="H34" s="1751"/>
      <c r="I34" s="1734"/>
    </row>
    <row r="35" spans="1:9" ht="21" customHeight="1">
      <c r="A35" s="1466"/>
      <c r="B35" s="2198" t="s">
        <v>1199</v>
      </c>
      <c r="C35" s="2198"/>
      <c r="D35" s="2198"/>
      <c r="E35" s="2199"/>
      <c r="F35" s="1749"/>
      <c r="G35" s="1750"/>
      <c r="H35" s="1751"/>
      <c r="I35" s="1734"/>
    </row>
    <row r="36" spans="1:9" ht="21" customHeight="1">
      <c r="A36" s="1466"/>
      <c r="B36" s="2198" t="s">
        <v>1200</v>
      </c>
      <c r="C36" s="2198"/>
      <c r="D36" s="2198"/>
      <c r="E36" s="2199"/>
      <c r="F36" s="1749"/>
      <c r="G36" s="1750"/>
      <c r="H36" s="1751"/>
      <c r="I36" s="1734"/>
    </row>
    <row r="37" spans="1:12" ht="18" customHeight="1">
      <c r="A37" s="1466"/>
      <c r="B37" s="2199" t="s">
        <v>1201</v>
      </c>
      <c r="C37" s="2205"/>
      <c r="D37" s="2205"/>
      <c r="E37" s="2220"/>
      <c r="F37" s="1749">
        <v>8500000</v>
      </c>
      <c r="G37" s="1750">
        <v>5537613</v>
      </c>
      <c r="H37" s="1751">
        <v>5537613</v>
      </c>
      <c r="I37" s="1719">
        <f>SUM(H37/G37*100)</f>
        <v>100</v>
      </c>
      <c r="J37" s="1752"/>
      <c r="K37" s="1753"/>
      <c r="L37" s="1754"/>
    </row>
    <row r="38" spans="1:9" ht="18" customHeight="1">
      <c r="A38" s="1755"/>
      <c r="B38" s="2200" t="s">
        <v>1202</v>
      </c>
      <c r="C38" s="2200"/>
      <c r="D38" s="2200"/>
      <c r="E38" s="2200"/>
      <c r="F38" s="1756" t="s">
        <v>699</v>
      </c>
      <c r="G38" s="1757">
        <v>3043644</v>
      </c>
      <c r="H38" s="1757">
        <v>3043644</v>
      </c>
      <c r="I38" s="1758">
        <f>SUM(H38/G38*100)</f>
        <v>100</v>
      </c>
    </row>
    <row r="39" spans="1:9" ht="19.5" customHeight="1">
      <c r="A39" s="1466"/>
      <c r="B39" s="2221" t="s">
        <v>1203</v>
      </c>
      <c r="C39" s="2222"/>
      <c r="D39" s="2222"/>
      <c r="E39" s="2222"/>
      <c r="F39" s="1744">
        <v>8201754</v>
      </c>
      <c r="G39" s="1716">
        <v>7974354</v>
      </c>
      <c r="H39" s="1716">
        <v>9574080</v>
      </c>
      <c r="I39" s="1717">
        <f>SUM(H39/G39*100)</f>
        <v>120.06088518267435</v>
      </c>
    </row>
    <row r="40" spans="1:9" ht="16.5" customHeight="1">
      <c r="A40" s="1466"/>
      <c r="B40" s="2219" t="s">
        <v>1196</v>
      </c>
      <c r="C40" s="2219"/>
      <c r="D40" s="2219"/>
      <c r="E40" s="2219"/>
      <c r="F40" s="1746"/>
      <c r="G40" s="1750"/>
      <c r="H40" s="1750"/>
      <c r="I40" s="1717"/>
    </row>
    <row r="41" spans="1:9" ht="17.25" customHeight="1">
      <c r="A41" s="1466"/>
      <c r="B41" s="2198" t="s">
        <v>1204</v>
      </c>
      <c r="C41" s="2198"/>
      <c r="D41" s="2198"/>
      <c r="E41" s="2199"/>
      <c r="F41" s="1759">
        <v>1948391</v>
      </c>
      <c r="G41" s="1750">
        <v>1720991</v>
      </c>
      <c r="H41" s="1750">
        <v>1720492</v>
      </c>
      <c r="I41" s="1719">
        <f>SUM(H41/G41*100)</f>
        <v>99.97100507788826</v>
      </c>
    </row>
    <row r="42" spans="1:9" ht="17.25" customHeight="1">
      <c r="A42" s="1466"/>
      <c r="B42" s="2198" t="s">
        <v>1205</v>
      </c>
      <c r="C42" s="2198"/>
      <c r="D42" s="2198"/>
      <c r="E42" s="2199"/>
      <c r="F42" s="1759">
        <v>1414400</v>
      </c>
      <c r="G42" s="1750">
        <v>1414400</v>
      </c>
      <c r="H42" s="1750">
        <v>1414400</v>
      </c>
      <c r="I42" s="1719">
        <v>100</v>
      </c>
    </row>
    <row r="43" spans="1:9" ht="17.25" customHeight="1">
      <c r="A43" s="1466"/>
      <c r="B43" s="2198" t="s">
        <v>1206</v>
      </c>
      <c r="C43" s="2198"/>
      <c r="D43" s="2198"/>
      <c r="E43" s="2199"/>
      <c r="F43" s="1759">
        <v>4838963</v>
      </c>
      <c r="G43" s="1750">
        <v>4838963</v>
      </c>
      <c r="H43" s="1750">
        <v>6439188</v>
      </c>
      <c r="I43" s="1719">
        <v>133.1</v>
      </c>
    </row>
    <row r="44" spans="1:9" ht="17.25" customHeight="1">
      <c r="A44" s="1466"/>
      <c r="B44" s="2198" t="s">
        <v>1207</v>
      </c>
      <c r="C44" s="2198"/>
      <c r="D44" s="2198"/>
      <c r="E44" s="2199"/>
      <c r="F44" s="1759"/>
      <c r="G44" s="1750"/>
      <c r="H44" s="1750"/>
      <c r="I44" s="1719"/>
    </row>
    <row r="45" spans="1:9" ht="27.75" customHeight="1">
      <c r="A45" s="1466"/>
      <c r="B45" s="2198" t="s">
        <v>1208</v>
      </c>
      <c r="C45" s="2198"/>
      <c r="D45" s="2198"/>
      <c r="E45" s="2199"/>
      <c r="F45" s="1749">
        <v>550000</v>
      </c>
      <c r="G45" s="1750">
        <v>300000</v>
      </c>
      <c r="H45" s="1750">
        <v>290560</v>
      </c>
      <c r="I45" s="1719">
        <f>SUM(H45/G45*100)</f>
        <v>96.85333333333334</v>
      </c>
    </row>
    <row r="46" spans="1:9" ht="17.25" customHeight="1">
      <c r="A46" s="1466"/>
      <c r="B46" s="2198" t="s">
        <v>1209</v>
      </c>
      <c r="C46" s="2212"/>
      <c r="D46" s="2212"/>
      <c r="E46" s="2213"/>
      <c r="F46" s="1749">
        <v>20081</v>
      </c>
      <c r="G46" s="1750">
        <v>20081</v>
      </c>
      <c r="H46" s="1750">
        <v>15980</v>
      </c>
      <c r="I46" s="1760">
        <v>79.6</v>
      </c>
    </row>
    <row r="47" spans="1:9" ht="15" customHeight="1">
      <c r="A47" s="1466"/>
      <c r="B47" s="2198" t="s">
        <v>1210</v>
      </c>
      <c r="C47" s="2198"/>
      <c r="D47" s="2198"/>
      <c r="E47" s="2199"/>
      <c r="F47" s="2214">
        <v>46111</v>
      </c>
      <c r="G47" s="2216">
        <v>44426</v>
      </c>
      <c r="H47" s="2216">
        <v>32701</v>
      </c>
      <c r="I47" s="2217">
        <v>73.6</v>
      </c>
    </row>
    <row r="48" spans="1:9" ht="1.5" customHeight="1">
      <c r="A48" s="1466"/>
      <c r="B48" s="2198"/>
      <c r="C48" s="2198"/>
      <c r="D48" s="2198"/>
      <c r="E48" s="2199"/>
      <c r="F48" s="2214"/>
      <c r="G48" s="2216"/>
      <c r="H48" s="2216"/>
      <c r="I48" s="2218"/>
    </row>
    <row r="49" spans="1:9" ht="15.75" customHeight="1" hidden="1">
      <c r="A49" s="1755"/>
      <c r="B49" s="2198"/>
      <c r="C49" s="2198"/>
      <c r="D49" s="2198"/>
      <c r="E49" s="2199"/>
      <c r="F49" s="2215"/>
      <c r="G49" s="1650"/>
      <c r="H49" s="1650"/>
      <c r="I49" s="1497"/>
    </row>
    <row r="50" spans="1:9" ht="18.75" customHeight="1">
      <c r="A50" s="1466"/>
      <c r="B50" s="2198" t="s">
        <v>1211</v>
      </c>
      <c r="C50" s="2198"/>
      <c r="D50" s="2198"/>
      <c r="E50" s="2199"/>
      <c r="F50" s="1762">
        <v>483808</v>
      </c>
      <c r="G50" s="1750">
        <v>235493</v>
      </c>
      <c r="H50" s="1750">
        <v>241879</v>
      </c>
      <c r="I50" s="1761">
        <v>102.7</v>
      </c>
    </row>
    <row r="51" spans="1:9" ht="18.75" customHeight="1">
      <c r="A51" s="1466"/>
      <c r="B51" s="2198" t="s">
        <v>1212</v>
      </c>
      <c r="C51" s="2198"/>
      <c r="D51" s="2198"/>
      <c r="E51" s="2199"/>
      <c r="F51" s="1763">
        <v>14.1</v>
      </c>
      <c r="G51" s="1761">
        <v>13.6</v>
      </c>
      <c r="H51" s="1761">
        <v>15.5</v>
      </c>
      <c r="I51" s="1761"/>
    </row>
    <row r="52" spans="1:9" ht="17.25" customHeight="1">
      <c r="A52" s="1466"/>
      <c r="B52" s="2198" t="s">
        <v>1213</v>
      </c>
      <c r="C52" s="2198"/>
      <c r="D52" s="2198"/>
      <c r="E52" s="2199"/>
      <c r="F52" s="1762"/>
      <c r="G52" s="1750"/>
      <c r="H52" s="1750"/>
      <c r="I52" s="1761"/>
    </row>
    <row r="53" spans="1:9" ht="18.75" customHeight="1">
      <c r="A53" s="1466"/>
      <c r="B53" s="2198" t="s">
        <v>1212</v>
      </c>
      <c r="C53" s="2198"/>
      <c r="D53" s="2198"/>
      <c r="E53" s="2199"/>
      <c r="F53" s="1763">
        <v>6.3</v>
      </c>
      <c r="G53" s="1761">
        <v>5.6</v>
      </c>
      <c r="H53" s="1761">
        <v>5.4</v>
      </c>
      <c r="I53" s="1761"/>
    </row>
    <row r="54" spans="1:9" ht="18.75" customHeight="1">
      <c r="A54" s="1466"/>
      <c r="B54" s="2198" t="s">
        <v>1214</v>
      </c>
      <c r="C54" s="2198"/>
      <c r="D54" s="2198"/>
      <c r="E54" s="2199"/>
      <c r="F54" s="1762"/>
      <c r="G54" s="1750"/>
      <c r="H54" s="1750"/>
      <c r="I54" s="1761"/>
    </row>
    <row r="55" spans="1:9" ht="18.75" customHeight="1">
      <c r="A55" s="1466"/>
      <c r="B55" s="2198" t="s">
        <v>1215</v>
      </c>
      <c r="C55" s="2198"/>
      <c r="D55" s="2198"/>
      <c r="E55" s="2199"/>
      <c r="F55" s="1762"/>
      <c r="G55" s="1750"/>
      <c r="H55" s="1750"/>
      <c r="I55" s="1761"/>
    </row>
    <row r="56" spans="1:9" ht="18.75" customHeight="1">
      <c r="A56" s="1466"/>
      <c r="B56" s="2198" t="s">
        <v>1216</v>
      </c>
      <c r="C56" s="2198"/>
      <c r="D56" s="2198"/>
      <c r="E56" s="2199"/>
      <c r="F56" s="1762"/>
      <c r="G56" s="1750"/>
      <c r="H56" s="1750"/>
      <c r="I56" s="1761"/>
    </row>
    <row r="57" spans="1:9" ht="18.75" customHeight="1">
      <c r="A57" s="1466"/>
      <c r="B57" s="2200" t="s">
        <v>1217</v>
      </c>
      <c r="C57" s="2200"/>
      <c r="D57" s="2200"/>
      <c r="E57" s="2201"/>
      <c r="F57" s="1762"/>
      <c r="G57" s="1750"/>
      <c r="H57" s="1750"/>
      <c r="I57" s="1761"/>
    </row>
    <row r="58" spans="1:9" ht="17.25" customHeight="1">
      <c r="A58" s="1492"/>
      <c r="B58" s="2210" t="s">
        <v>1218</v>
      </c>
      <c r="C58" s="2210"/>
      <c r="D58" s="2210"/>
      <c r="E58" s="2211"/>
      <c r="F58" s="1764"/>
      <c r="G58" s="1765"/>
      <c r="H58" s="1766"/>
      <c r="I58" s="1767"/>
    </row>
    <row r="59" spans="1:9" ht="17.25" customHeight="1">
      <c r="A59" s="1466"/>
      <c r="B59" s="2198" t="s">
        <v>1219</v>
      </c>
      <c r="C59" s="2212"/>
      <c r="D59" s="2212"/>
      <c r="E59" s="2213"/>
      <c r="F59" s="1525"/>
      <c r="G59" s="1750"/>
      <c r="H59" s="1768"/>
      <c r="I59" s="1769"/>
    </row>
    <row r="60" spans="1:9" ht="17.25" customHeight="1">
      <c r="A60" s="1466"/>
      <c r="B60" s="2198" t="s">
        <v>1220</v>
      </c>
      <c r="C60" s="2212"/>
      <c r="D60" s="2212"/>
      <c r="E60" s="2213"/>
      <c r="F60" s="1525"/>
      <c r="G60" s="1750"/>
      <c r="H60" s="1768"/>
      <c r="I60" s="1769"/>
    </row>
    <row r="61" spans="1:9" ht="15.75" customHeight="1">
      <c r="A61" s="1466"/>
      <c r="B61" s="2208" t="s">
        <v>1221</v>
      </c>
      <c r="C61" s="2209"/>
      <c r="D61" s="2209"/>
      <c r="E61" s="2209"/>
      <c r="F61" s="1749">
        <v>14061195</v>
      </c>
      <c r="G61" s="1770" t="s">
        <v>699</v>
      </c>
      <c r="H61" s="1771" t="s">
        <v>699</v>
      </c>
      <c r="I61" s="1772" t="s">
        <v>699</v>
      </c>
    </row>
    <row r="62" spans="1:9" ht="15" customHeight="1">
      <c r="A62" s="1466"/>
      <c r="B62" s="2199" t="s">
        <v>1222</v>
      </c>
      <c r="C62" s="2205"/>
      <c r="D62" s="2205"/>
      <c r="E62" s="2205"/>
      <c r="F62" s="1773" t="s">
        <v>699</v>
      </c>
      <c r="G62" s="1774" t="s">
        <v>699</v>
      </c>
      <c r="H62" s="1737">
        <v>15527050</v>
      </c>
      <c r="I62" s="1772" t="s">
        <v>699</v>
      </c>
    </row>
    <row r="63" spans="1:9" ht="16.5" customHeight="1">
      <c r="A63" s="1466"/>
      <c r="B63" s="2198" t="s">
        <v>1223</v>
      </c>
      <c r="C63" s="2198"/>
      <c r="D63" s="2198"/>
      <c r="E63" s="2199"/>
      <c r="F63" s="1773">
        <v>25.7</v>
      </c>
      <c r="G63" s="1774"/>
      <c r="H63" s="1779">
        <v>24.4</v>
      </c>
      <c r="I63" s="1772"/>
    </row>
    <row r="64" spans="1:9" ht="18.75" customHeight="1">
      <c r="A64" s="1755"/>
      <c r="B64" s="2200" t="s">
        <v>1224</v>
      </c>
      <c r="C64" s="2200"/>
      <c r="D64" s="2200"/>
      <c r="E64" s="2201"/>
      <c r="F64" s="1780"/>
      <c r="G64" s="1781"/>
      <c r="H64" s="1782"/>
      <c r="I64" s="1783"/>
    </row>
    <row r="65" spans="1:9" ht="18.75" customHeight="1">
      <c r="A65" s="1466"/>
      <c r="B65" s="2206" t="s">
        <v>1225</v>
      </c>
      <c r="C65" s="2206"/>
      <c r="D65" s="2206"/>
      <c r="E65" s="2207"/>
      <c r="F65" s="1773"/>
      <c r="G65" s="1774"/>
      <c r="H65" s="1784"/>
      <c r="I65" s="1772"/>
    </row>
    <row r="66" spans="1:9" ht="18.75" customHeight="1">
      <c r="A66" s="1466"/>
      <c r="B66" s="2206" t="s">
        <v>1226</v>
      </c>
      <c r="C66" s="2206"/>
      <c r="D66" s="2206"/>
      <c r="E66" s="2207"/>
      <c r="F66" s="1773"/>
      <c r="G66" s="1774"/>
      <c r="H66" s="1784"/>
      <c r="I66" s="1772"/>
    </row>
    <row r="67" spans="1:9" ht="18.75" customHeight="1">
      <c r="A67" s="1466"/>
      <c r="B67" s="2198" t="s">
        <v>1227</v>
      </c>
      <c r="C67" s="2198"/>
      <c r="D67" s="2198"/>
      <c r="E67" s="2199"/>
      <c r="F67" s="1773"/>
      <c r="G67" s="1774"/>
      <c r="H67" s="1784"/>
      <c r="I67" s="1772"/>
    </row>
    <row r="68" spans="1:9" ht="18.75" customHeight="1">
      <c r="A68" s="1466"/>
      <c r="B68" s="2198" t="s">
        <v>1228</v>
      </c>
      <c r="C68" s="2198"/>
      <c r="D68" s="2198"/>
      <c r="E68" s="2199"/>
      <c r="F68" s="1773"/>
      <c r="G68" s="1774"/>
      <c r="H68" s="1784"/>
      <c r="I68" s="1772"/>
    </row>
    <row r="69" spans="1:9" ht="16.5" customHeight="1">
      <c r="A69" s="1466"/>
      <c r="B69" s="2208" t="s">
        <v>1221</v>
      </c>
      <c r="C69" s="2209"/>
      <c r="D69" s="2209"/>
      <c r="E69" s="2209"/>
      <c r="F69" s="1785">
        <v>9226287</v>
      </c>
      <c r="G69" s="1774" t="s">
        <v>699</v>
      </c>
      <c r="H69" s="1784" t="s">
        <v>699</v>
      </c>
      <c r="I69" s="1772" t="s">
        <v>699</v>
      </c>
    </row>
    <row r="70" spans="1:9" ht="15.75" customHeight="1">
      <c r="A70" s="1466"/>
      <c r="B70" s="2199" t="s">
        <v>1222</v>
      </c>
      <c r="C70" s="2205"/>
      <c r="D70" s="2205"/>
      <c r="E70" s="2205"/>
      <c r="F70" s="1773" t="s">
        <v>699</v>
      </c>
      <c r="G70" s="1786" t="s">
        <v>699</v>
      </c>
      <c r="H70" s="1787">
        <v>11629008</v>
      </c>
      <c r="I70" s="1772" t="s">
        <v>699</v>
      </c>
    </row>
    <row r="71" spans="1:9" ht="18.75" customHeight="1">
      <c r="A71" s="1466"/>
      <c r="B71" s="2198" t="s">
        <v>1223</v>
      </c>
      <c r="C71" s="2198"/>
      <c r="D71" s="2198"/>
      <c r="E71" s="2199"/>
      <c r="F71" s="1788">
        <v>16.9</v>
      </c>
      <c r="G71" s="1786"/>
      <c r="H71" s="1789">
        <v>18.3</v>
      </c>
      <c r="I71" s="1772"/>
    </row>
    <row r="72" spans="1:9" ht="18.75" customHeight="1">
      <c r="A72" s="1466"/>
      <c r="B72" s="2198" t="s">
        <v>1229</v>
      </c>
      <c r="C72" s="2198"/>
      <c r="D72" s="2198"/>
      <c r="E72" s="2199"/>
      <c r="F72" s="1773"/>
      <c r="G72" s="1786"/>
      <c r="H72" s="1737"/>
      <c r="I72" s="1772"/>
    </row>
    <row r="73" spans="1:9" ht="18.75" customHeight="1">
      <c r="A73" s="1466"/>
      <c r="B73" s="2198" t="s">
        <v>1230</v>
      </c>
      <c r="C73" s="2198"/>
      <c r="D73" s="2198"/>
      <c r="E73" s="2199"/>
      <c r="F73" s="1773"/>
      <c r="G73" s="1786"/>
      <c r="H73" s="1737"/>
      <c r="I73" s="1772"/>
    </row>
    <row r="74" spans="1:9" ht="15.75" customHeight="1">
      <c r="A74" s="1466"/>
      <c r="B74" s="2200" t="s">
        <v>1231</v>
      </c>
      <c r="C74" s="2200"/>
      <c r="D74" s="2200"/>
      <c r="E74" s="2201"/>
      <c r="F74" s="1773"/>
      <c r="G74" s="1786"/>
      <c r="H74" s="1737"/>
      <c r="I74" s="1772"/>
    </row>
    <row r="75" spans="1:9" ht="17.25" customHeight="1">
      <c r="A75" s="1790"/>
      <c r="B75" s="2202" t="s">
        <v>1232</v>
      </c>
      <c r="C75" s="2202"/>
      <c r="D75" s="2202"/>
      <c r="E75" s="2202"/>
      <c r="F75" s="1791"/>
      <c r="G75" s="1792"/>
      <c r="H75" s="1766"/>
      <c r="I75" s="1767"/>
    </row>
    <row r="76" spans="1:9" ht="15.75" customHeight="1">
      <c r="A76" s="1562"/>
      <c r="B76" s="2203" t="s">
        <v>1233</v>
      </c>
      <c r="C76" s="2203"/>
      <c r="D76" s="2203"/>
      <c r="E76" s="2204"/>
      <c r="F76" s="1793"/>
      <c r="G76" s="1794"/>
      <c r="H76" s="1768"/>
      <c r="I76" s="1769"/>
    </row>
    <row r="77" spans="1:9" ht="17.25" customHeight="1">
      <c r="A77" s="1795"/>
      <c r="B77" s="2198" t="s">
        <v>1221</v>
      </c>
      <c r="C77" s="2198"/>
      <c r="D77" s="2198"/>
      <c r="E77" s="2198"/>
      <c r="F77" s="1749" t="s">
        <v>1234</v>
      </c>
      <c r="G77" s="1796" t="s">
        <v>699</v>
      </c>
      <c r="H77" s="1797" t="s">
        <v>699</v>
      </c>
      <c r="I77" s="1798" t="s">
        <v>699</v>
      </c>
    </row>
    <row r="78" spans="1:9" ht="17.25" customHeight="1">
      <c r="A78" s="1795"/>
      <c r="B78" s="2197" t="s">
        <v>1235</v>
      </c>
      <c r="C78" s="2197"/>
      <c r="D78" s="2197"/>
      <c r="E78" s="2197"/>
      <c r="F78" s="1737" t="s">
        <v>699</v>
      </c>
      <c r="G78" s="1796" t="s">
        <v>699</v>
      </c>
      <c r="H78" s="1718" t="s">
        <v>1236</v>
      </c>
      <c r="I78" s="1798" t="s">
        <v>699</v>
      </c>
    </row>
    <row r="79" spans="1:9" ht="17.25" customHeight="1">
      <c r="A79" s="1466"/>
      <c r="B79" s="2198" t="s">
        <v>1237</v>
      </c>
      <c r="C79" s="2198"/>
      <c r="D79" s="2198"/>
      <c r="E79" s="2199"/>
      <c r="F79" s="1773">
        <v>11.5</v>
      </c>
      <c r="G79" s="1774"/>
      <c r="H79" s="1779">
        <v>10.3</v>
      </c>
      <c r="I79" s="1772"/>
    </row>
    <row r="80" spans="1:9" ht="21.75" customHeight="1">
      <c r="A80" s="1466"/>
      <c r="B80" s="2198" t="s">
        <v>1238</v>
      </c>
      <c r="C80" s="2198"/>
      <c r="D80" s="2198"/>
      <c r="E80" s="2199"/>
      <c r="F80" s="1773"/>
      <c r="G80" s="1774"/>
      <c r="H80" s="1784"/>
      <c r="I80" s="1772"/>
    </row>
    <row r="81" spans="1:9" ht="17.25" customHeight="1">
      <c r="A81" s="1755"/>
      <c r="B81" s="2200" t="s">
        <v>1239</v>
      </c>
      <c r="C81" s="2200"/>
      <c r="D81" s="2200"/>
      <c r="E81" s="2201"/>
      <c r="F81" s="1780"/>
      <c r="G81" s="1781"/>
      <c r="H81" s="1782"/>
      <c r="I81" s="1783"/>
    </row>
    <row r="82" spans="1:9" ht="10.5" customHeight="1">
      <c r="A82" s="1472"/>
      <c r="B82" s="1748"/>
      <c r="C82" s="1748"/>
      <c r="D82" s="1748"/>
      <c r="E82" s="1748"/>
      <c r="F82" s="1799"/>
      <c r="G82" s="1800"/>
      <c r="H82" s="1801"/>
      <c r="I82" s="1802"/>
    </row>
    <row r="83" spans="1:9" ht="14.25" customHeight="1">
      <c r="A83" s="225" t="s">
        <v>1240</v>
      </c>
      <c r="B83" s="1803"/>
      <c r="C83" s="1803"/>
      <c r="D83" s="1803"/>
      <c r="E83" s="1804"/>
      <c r="F83" s="1804"/>
      <c r="G83" s="1806"/>
      <c r="H83" s="1806"/>
      <c r="I83" s="1807"/>
    </row>
    <row r="84" spans="1:9" ht="15">
      <c r="A84" s="203"/>
      <c r="B84" s="1803"/>
      <c r="C84" s="1803"/>
      <c r="D84" s="1803"/>
      <c r="E84" s="1804"/>
      <c r="F84" s="1804"/>
      <c r="G84" s="1806"/>
      <c r="H84" s="1806"/>
      <c r="I84" s="1807"/>
    </row>
    <row r="85" spans="5:9" ht="12.75">
      <c r="E85" s="623"/>
      <c r="F85" s="623"/>
      <c r="G85" s="199"/>
      <c r="H85" s="199"/>
      <c r="I85" s="248"/>
    </row>
    <row r="86" spans="5:9" ht="12.75">
      <c r="E86" s="623"/>
      <c r="F86" s="623"/>
      <c r="G86" s="199"/>
      <c r="H86" s="199"/>
      <c r="I86" s="248"/>
    </row>
    <row r="87" spans="5:9" ht="12.75">
      <c r="E87" s="623"/>
      <c r="F87" s="623"/>
      <c r="G87" s="199"/>
      <c r="H87" s="199"/>
      <c r="I87" s="248"/>
    </row>
    <row r="88" spans="5:9" ht="12.75">
      <c r="E88" s="623"/>
      <c r="F88" s="623"/>
      <c r="G88" s="199"/>
      <c r="H88" s="199"/>
      <c r="I88" s="248"/>
    </row>
    <row r="89" spans="5:9" ht="12.75">
      <c r="E89" s="623"/>
      <c r="F89" s="623"/>
      <c r="G89" s="199"/>
      <c r="H89" s="199"/>
      <c r="I89" s="248"/>
    </row>
    <row r="90" spans="5:9" ht="12.75">
      <c r="E90" s="623"/>
      <c r="F90" s="623"/>
      <c r="G90" s="199"/>
      <c r="H90" s="199"/>
      <c r="I90" s="248"/>
    </row>
    <row r="91" spans="5:9" ht="12.75">
      <c r="E91" s="623"/>
      <c r="F91" s="623"/>
      <c r="G91" s="199"/>
      <c r="H91" s="199"/>
      <c r="I91" s="248"/>
    </row>
    <row r="92" spans="5:9" ht="12.75">
      <c r="E92" s="623"/>
      <c r="F92" s="623"/>
      <c r="G92" s="199"/>
      <c r="H92" s="199"/>
      <c r="I92" s="248"/>
    </row>
    <row r="93" spans="5:9" ht="12.75">
      <c r="E93" s="623"/>
      <c r="F93" s="623"/>
      <c r="G93" s="199"/>
      <c r="H93" s="199"/>
      <c r="I93" s="248"/>
    </row>
    <row r="94" spans="5:9" ht="12.75">
      <c r="E94" s="623"/>
      <c r="F94" s="623"/>
      <c r="G94" s="199"/>
      <c r="H94" s="199"/>
      <c r="I94" s="248"/>
    </row>
    <row r="95" spans="5:9" ht="12.75">
      <c r="E95" s="623"/>
      <c r="F95" s="623"/>
      <c r="G95" s="199"/>
      <c r="H95" s="199"/>
      <c r="I95" s="248"/>
    </row>
    <row r="96" spans="5:9" ht="12.75">
      <c r="E96" s="623"/>
      <c r="F96" s="623"/>
      <c r="G96" s="199"/>
      <c r="H96" s="199"/>
      <c r="I96" s="248"/>
    </row>
    <row r="97" spans="5:9" ht="12.75">
      <c r="E97" s="623"/>
      <c r="F97" s="623"/>
      <c r="G97" s="199"/>
      <c r="H97" s="199"/>
      <c r="I97" s="248"/>
    </row>
    <row r="98" spans="5:9" ht="12.75">
      <c r="E98" s="623"/>
      <c r="F98" s="623"/>
      <c r="G98" s="199"/>
      <c r="H98" s="199"/>
      <c r="I98" s="248"/>
    </row>
    <row r="99" spans="5:9" ht="12.75">
      <c r="E99" s="623"/>
      <c r="F99" s="623"/>
      <c r="G99" s="199"/>
      <c r="H99" s="199"/>
      <c r="I99" s="248"/>
    </row>
    <row r="100" spans="5:9" ht="12.75">
      <c r="E100" s="623"/>
      <c r="F100" s="623"/>
      <c r="G100" s="199"/>
      <c r="H100" s="199"/>
      <c r="I100" s="248"/>
    </row>
    <row r="101" spans="5:9" ht="12.75">
      <c r="E101" s="623"/>
      <c r="F101" s="623"/>
      <c r="G101" s="199"/>
      <c r="H101" s="199"/>
      <c r="I101" s="248"/>
    </row>
    <row r="102" spans="5:9" ht="12.75">
      <c r="E102" s="623"/>
      <c r="F102" s="623"/>
      <c r="G102" s="199"/>
      <c r="H102" s="199"/>
      <c r="I102" s="248"/>
    </row>
    <row r="103" spans="5:9" ht="12.75">
      <c r="E103" s="623"/>
      <c r="F103" s="623"/>
      <c r="G103" s="199"/>
      <c r="H103" s="199"/>
      <c r="I103" s="248"/>
    </row>
    <row r="104" spans="5:9" ht="12.75">
      <c r="E104" s="623"/>
      <c r="F104" s="623"/>
      <c r="G104" s="199"/>
      <c r="H104" s="199"/>
      <c r="I104" s="248"/>
    </row>
    <row r="105" spans="5:9" ht="12.75">
      <c r="E105" s="623"/>
      <c r="F105" s="623"/>
      <c r="G105" s="199"/>
      <c r="H105" s="199"/>
      <c r="I105" s="248"/>
    </row>
    <row r="106" spans="5:9" ht="12.75">
      <c r="E106" s="623"/>
      <c r="F106" s="623"/>
      <c r="G106" s="199"/>
      <c r="H106" s="199"/>
      <c r="I106" s="248"/>
    </row>
    <row r="107" spans="5:9" ht="12.75">
      <c r="E107" s="623"/>
      <c r="F107" s="623"/>
      <c r="G107" s="199"/>
      <c r="H107" s="199"/>
      <c r="I107" s="248"/>
    </row>
    <row r="108" spans="5:9" ht="12.75">
      <c r="E108" s="623"/>
      <c r="F108" s="623"/>
      <c r="G108" s="199"/>
      <c r="H108" s="199"/>
      <c r="I108" s="248"/>
    </row>
    <row r="109" spans="5:9" ht="12.75">
      <c r="E109" s="623"/>
      <c r="F109" s="623"/>
      <c r="G109" s="199"/>
      <c r="H109" s="199"/>
      <c r="I109" s="248"/>
    </row>
    <row r="110" spans="5:9" ht="12.75">
      <c r="E110" s="623"/>
      <c r="F110" s="623"/>
      <c r="G110" s="199"/>
      <c r="H110" s="199"/>
      <c r="I110" s="248"/>
    </row>
    <row r="111" spans="5:9" ht="12.75">
      <c r="E111" s="623"/>
      <c r="F111" s="623"/>
      <c r="G111" s="199"/>
      <c r="H111" s="199"/>
      <c r="I111" s="248"/>
    </row>
    <row r="112" spans="5:9" ht="12.75">
      <c r="E112" s="623"/>
      <c r="F112" s="623"/>
      <c r="G112" s="199"/>
      <c r="H112" s="199"/>
      <c r="I112" s="248"/>
    </row>
    <row r="113" spans="5:9" ht="12.75">
      <c r="E113" s="623"/>
      <c r="F113" s="623"/>
      <c r="G113" s="199"/>
      <c r="H113" s="199"/>
      <c r="I113" s="248"/>
    </row>
    <row r="114" spans="5:9" ht="12.75">
      <c r="E114" s="623"/>
      <c r="F114" s="623"/>
      <c r="G114" s="199"/>
      <c r="H114" s="199"/>
      <c r="I114" s="248"/>
    </row>
    <row r="115" spans="5:9" ht="12.75">
      <c r="E115" s="623"/>
      <c r="F115" s="623"/>
      <c r="G115" s="199"/>
      <c r="H115" s="199"/>
      <c r="I115" s="248"/>
    </row>
    <row r="116" spans="5:9" ht="12.75">
      <c r="E116" s="623"/>
      <c r="F116" s="623"/>
      <c r="G116" s="199"/>
      <c r="H116" s="199"/>
      <c r="I116" s="248"/>
    </row>
    <row r="117" spans="5:9" ht="12.75">
      <c r="E117" s="623"/>
      <c r="F117" s="623"/>
      <c r="G117" s="199"/>
      <c r="H117" s="199"/>
      <c r="I117" s="248"/>
    </row>
    <row r="118" spans="5:9" ht="12.75">
      <c r="E118" s="623"/>
      <c r="F118" s="623"/>
      <c r="G118" s="199"/>
      <c r="H118" s="199"/>
      <c r="I118" s="248"/>
    </row>
    <row r="119" spans="5:9" ht="12.75">
      <c r="E119" s="623"/>
      <c r="F119" s="623"/>
      <c r="G119" s="199"/>
      <c r="H119" s="199"/>
      <c r="I119" s="248"/>
    </row>
    <row r="120" spans="5:9" ht="12.75">
      <c r="E120" s="623"/>
      <c r="F120" s="623"/>
      <c r="G120" s="199"/>
      <c r="H120" s="199"/>
      <c r="I120" s="248"/>
    </row>
    <row r="121" spans="5:9" ht="12.75">
      <c r="E121" s="623"/>
      <c r="F121" s="623"/>
      <c r="G121" s="199"/>
      <c r="H121" s="199"/>
      <c r="I121" s="248"/>
    </row>
    <row r="122" spans="5:9" ht="12.75">
      <c r="E122" s="623"/>
      <c r="F122" s="623"/>
      <c r="G122" s="199"/>
      <c r="H122" s="199"/>
      <c r="I122" s="248"/>
    </row>
    <row r="123" spans="5:9" ht="12.75">
      <c r="E123" s="623"/>
      <c r="F123" s="623"/>
      <c r="G123" s="199"/>
      <c r="H123" s="199"/>
      <c r="I123" s="248"/>
    </row>
    <row r="124" spans="5:9" ht="12.75">
      <c r="E124" s="623"/>
      <c r="F124" s="623"/>
      <c r="G124" s="199"/>
      <c r="H124" s="199"/>
      <c r="I124" s="248"/>
    </row>
    <row r="125" spans="5:9" ht="12.75">
      <c r="E125" s="623"/>
      <c r="F125" s="623"/>
      <c r="G125" s="199"/>
      <c r="H125" s="199"/>
      <c r="I125" s="248"/>
    </row>
    <row r="126" spans="5:9" ht="12.75">
      <c r="E126" s="623"/>
      <c r="F126" s="623"/>
      <c r="G126" s="199"/>
      <c r="H126" s="199"/>
      <c r="I126" s="248"/>
    </row>
    <row r="127" spans="5:9" ht="12.75">
      <c r="E127" s="623"/>
      <c r="F127" s="623"/>
      <c r="G127" s="199"/>
      <c r="H127" s="199"/>
      <c r="I127" s="248"/>
    </row>
    <row r="128" spans="5:9" ht="12.75">
      <c r="E128" s="623"/>
      <c r="F128" s="623"/>
      <c r="G128" s="199"/>
      <c r="H128" s="199"/>
      <c r="I128" s="248"/>
    </row>
    <row r="129" spans="5:9" ht="12.75">
      <c r="E129" s="623"/>
      <c r="F129" s="623"/>
      <c r="G129" s="199"/>
      <c r="H129" s="199"/>
      <c r="I129" s="248"/>
    </row>
    <row r="130" spans="5:9" ht="12.75">
      <c r="E130" s="623"/>
      <c r="F130" s="623"/>
      <c r="G130" s="199"/>
      <c r="H130" s="199"/>
      <c r="I130" s="248"/>
    </row>
    <row r="131" spans="5:9" ht="12.75">
      <c r="E131" s="623"/>
      <c r="F131" s="623"/>
      <c r="G131" s="199"/>
      <c r="H131" s="199"/>
      <c r="I131" s="248"/>
    </row>
    <row r="132" spans="5:9" ht="12.75">
      <c r="E132" s="623"/>
      <c r="F132" s="623"/>
      <c r="G132" s="199"/>
      <c r="H132" s="199"/>
      <c r="I132" s="248"/>
    </row>
    <row r="133" spans="5:9" ht="12.75">
      <c r="E133" s="623"/>
      <c r="F133" s="623"/>
      <c r="G133" s="199"/>
      <c r="H133" s="199"/>
      <c r="I133" s="248"/>
    </row>
    <row r="134" spans="5:9" ht="12.75">
      <c r="E134" s="623"/>
      <c r="F134" s="623"/>
      <c r="G134" s="199"/>
      <c r="H134" s="199"/>
      <c r="I134" s="248"/>
    </row>
    <row r="135" spans="5:9" ht="12.75">
      <c r="E135" s="623"/>
      <c r="F135" s="623"/>
      <c r="G135" s="199"/>
      <c r="H135" s="199"/>
      <c r="I135" s="248"/>
    </row>
    <row r="136" spans="5:9" ht="12.75">
      <c r="E136" s="623"/>
      <c r="F136" s="623"/>
      <c r="G136" s="199"/>
      <c r="H136" s="199"/>
      <c r="I136" s="248"/>
    </row>
    <row r="137" spans="5:9" ht="12.75">
      <c r="E137" s="623"/>
      <c r="F137" s="623"/>
      <c r="G137" s="199"/>
      <c r="H137" s="199"/>
      <c r="I137" s="248"/>
    </row>
    <row r="138" spans="5:9" ht="12.75">
      <c r="E138" s="623"/>
      <c r="F138" s="623"/>
      <c r="G138" s="199"/>
      <c r="H138" s="199"/>
      <c r="I138" s="248"/>
    </row>
    <row r="139" spans="5:9" ht="12.75">
      <c r="E139" s="623"/>
      <c r="F139" s="623"/>
      <c r="G139" s="199"/>
      <c r="H139" s="199"/>
      <c r="I139" s="248"/>
    </row>
    <row r="140" spans="5:9" ht="12.75">
      <c r="E140" s="623"/>
      <c r="F140" s="623"/>
      <c r="G140" s="199"/>
      <c r="H140" s="199"/>
      <c r="I140" s="248"/>
    </row>
    <row r="141" spans="5:9" ht="12.75">
      <c r="E141" s="623"/>
      <c r="F141" s="623"/>
      <c r="G141" s="199"/>
      <c r="H141" s="199"/>
      <c r="I141" s="248"/>
    </row>
    <row r="142" spans="5:9" ht="12.75">
      <c r="E142" s="623"/>
      <c r="F142" s="623"/>
      <c r="G142" s="199"/>
      <c r="H142" s="199"/>
      <c r="I142" s="248"/>
    </row>
    <row r="143" spans="5:9" ht="12.75">
      <c r="E143" s="623"/>
      <c r="F143" s="623"/>
      <c r="G143" s="199"/>
      <c r="H143" s="199"/>
      <c r="I143" s="248"/>
    </row>
    <row r="144" spans="5:9" ht="12.75">
      <c r="E144" s="623"/>
      <c r="F144" s="623"/>
      <c r="G144" s="199"/>
      <c r="H144" s="199"/>
      <c r="I144" s="248"/>
    </row>
    <row r="145" spans="5:9" ht="12.75">
      <c r="E145" s="623"/>
      <c r="F145" s="623"/>
      <c r="G145" s="199"/>
      <c r="H145" s="199"/>
      <c r="I145" s="248"/>
    </row>
    <row r="146" spans="5:9" ht="12.75">
      <c r="E146" s="623"/>
      <c r="F146" s="623"/>
      <c r="G146" s="199"/>
      <c r="H146" s="199"/>
      <c r="I146" s="248"/>
    </row>
    <row r="147" spans="5:9" ht="12.75">
      <c r="E147" s="623"/>
      <c r="F147" s="623"/>
      <c r="G147" s="199"/>
      <c r="H147" s="199"/>
      <c r="I147" s="248"/>
    </row>
    <row r="148" spans="5:9" ht="12.75">
      <c r="E148" s="623"/>
      <c r="F148" s="623"/>
      <c r="G148" s="199"/>
      <c r="H148" s="199"/>
      <c r="I148" s="248"/>
    </row>
    <row r="149" spans="5:9" ht="12.75">
      <c r="E149" s="623"/>
      <c r="F149" s="623"/>
      <c r="G149" s="199"/>
      <c r="H149" s="199"/>
      <c r="I149" s="248"/>
    </row>
    <row r="150" spans="5:9" ht="12.75">
      <c r="E150" s="623"/>
      <c r="F150" s="623"/>
      <c r="G150" s="199"/>
      <c r="H150" s="199"/>
      <c r="I150" s="248"/>
    </row>
    <row r="151" spans="5:9" ht="12.75">
      <c r="E151" s="623"/>
      <c r="F151" s="623"/>
      <c r="G151" s="199"/>
      <c r="H151" s="199"/>
      <c r="I151" s="248"/>
    </row>
    <row r="152" spans="5:9" ht="12.75">
      <c r="E152" s="623"/>
      <c r="F152" s="623"/>
      <c r="G152" s="199"/>
      <c r="H152" s="199"/>
      <c r="I152" s="248"/>
    </row>
    <row r="153" spans="5:9" ht="12.75">
      <c r="E153" s="623"/>
      <c r="F153" s="623"/>
      <c r="G153" s="199"/>
      <c r="H153" s="199"/>
      <c r="I153" s="248"/>
    </row>
    <row r="154" spans="5:9" ht="12.75">
      <c r="E154" s="623"/>
      <c r="F154" s="623"/>
      <c r="G154" s="199"/>
      <c r="H154" s="199"/>
      <c r="I154" s="248"/>
    </row>
    <row r="155" spans="5:9" ht="12.75">
      <c r="E155" s="623"/>
      <c r="F155" s="623"/>
      <c r="G155" s="199"/>
      <c r="H155" s="199"/>
      <c r="I155" s="248"/>
    </row>
    <row r="156" spans="5:9" ht="12.75">
      <c r="E156" s="623"/>
      <c r="F156" s="623"/>
      <c r="G156" s="199"/>
      <c r="H156" s="199"/>
      <c r="I156" s="248"/>
    </row>
    <row r="157" spans="5:9" ht="12.75">
      <c r="E157" s="623"/>
      <c r="F157" s="623"/>
      <c r="G157" s="199"/>
      <c r="H157" s="199"/>
      <c r="I157" s="248"/>
    </row>
    <row r="158" spans="5:9" ht="12.75">
      <c r="E158" s="623"/>
      <c r="F158" s="623"/>
      <c r="G158" s="199"/>
      <c r="H158" s="199"/>
      <c r="I158" s="248"/>
    </row>
    <row r="159" spans="5:9" ht="12.75">
      <c r="E159" s="623"/>
      <c r="F159" s="623"/>
      <c r="G159" s="199"/>
      <c r="H159" s="199"/>
      <c r="I159" s="248"/>
    </row>
    <row r="160" spans="5:9" ht="12.75">
      <c r="E160" s="623"/>
      <c r="F160" s="623"/>
      <c r="G160" s="199"/>
      <c r="H160" s="199"/>
      <c r="I160" s="248"/>
    </row>
    <row r="161" spans="5:9" ht="12.75">
      <c r="E161" s="623"/>
      <c r="F161" s="623"/>
      <c r="G161" s="199"/>
      <c r="H161" s="199"/>
      <c r="I161" s="248"/>
    </row>
    <row r="162" spans="5:9" ht="12.75">
      <c r="E162" s="623"/>
      <c r="F162" s="623"/>
      <c r="G162" s="199"/>
      <c r="H162" s="199"/>
      <c r="I162" s="248"/>
    </row>
    <row r="163" spans="5:9" ht="12.75">
      <c r="E163" s="623"/>
      <c r="F163" s="623"/>
      <c r="G163" s="199"/>
      <c r="H163" s="199"/>
      <c r="I163" s="248"/>
    </row>
    <row r="164" spans="5:9" ht="12.75">
      <c r="E164" s="623"/>
      <c r="F164" s="623"/>
      <c r="G164" s="199"/>
      <c r="H164" s="199"/>
      <c r="I164" s="248"/>
    </row>
    <row r="165" spans="5:9" ht="12.75">
      <c r="E165" s="623"/>
      <c r="F165" s="623"/>
      <c r="G165" s="199"/>
      <c r="H165" s="199"/>
      <c r="I165" s="248"/>
    </row>
    <row r="166" spans="5:9" ht="12.75">
      <c r="E166" s="623"/>
      <c r="F166" s="623"/>
      <c r="G166" s="199"/>
      <c r="H166" s="199"/>
      <c r="I166" s="248"/>
    </row>
    <row r="167" spans="5:9" ht="12.75">
      <c r="E167" s="623"/>
      <c r="F167" s="623"/>
      <c r="G167" s="199"/>
      <c r="H167" s="199"/>
      <c r="I167" s="248"/>
    </row>
    <row r="168" spans="5:9" ht="12.75">
      <c r="E168" s="623"/>
      <c r="F168" s="623"/>
      <c r="G168" s="199"/>
      <c r="H168" s="199"/>
      <c r="I168" s="248"/>
    </row>
    <row r="169" spans="5:9" ht="12.75">
      <c r="E169" s="623"/>
      <c r="F169" s="623"/>
      <c r="G169" s="199"/>
      <c r="H169" s="199"/>
      <c r="I169" s="248"/>
    </row>
    <row r="170" spans="5:9" ht="12.75">
      <c r="E170" s="623"/>
      <c r="F170" s="623"/>
      <c r="G170" s="199"/>
      <c r="H170" s="199"/>
      <c r="I170" s="248"/>
    </row>
    <row r="171" spans="5:9" ht="12.75">
      <c r="E171" s="623"/>
      <c r="F171" s="623"/>
      <c r="G171" s="199"/>
      <c r="H171" s="199"/>
      <c r="I171" s="248"/>
    </row>
    <row r="172" spans="5:9" ht="12.75">
      <c r="E172" s="623"/>
      <c r="F172" s="623"/>
      <c r="G172" s="199"/>
      <c r="H172" s="199"/>
      <c r="I172" s="248"/>
    </row>
    <row r="173" spans="5:9" ht="12.75">
      <c r="E173" s="623"/>
      <c r="F173" s="623"/>
      <c r="G173" s="199"/>
      <c r="H173" s="199"/>
      <c r="I173" s="248"/>
    </row>
    <row r="174" spans="5:9" ht="12.75">
      <c r="E174" s="623"/>
      <c r="F174" s="623"/>
      <c r="G174" s="199"/>
      <c r="H174" s="199"/>
      <c r="I174" s="248"/>
    </row>
    <row r="175" spans="5:9" ht="12.75">
      <c r="E175" s="623"/>
      <c r="F175" s="623"/>
      <c r="G175" s="199"/>
      <c r="H175" s="199"/>
      <c r="I175" s="248"/>
    </row>
    <row r="176" spans="5:9" ht="12.75">
      <c r="E176" s="623"/>
      <c r="F176" s="623"/>
      <c r="G176" s="199"/>
      <c r="H176" s="199"/>
      <c r="I176" s="248"/>
    </row>
    <row r="177" spans="5:9" ht="12.75">
      <c r="E177" s="623"/>
      <c r="F177" s="623"/>
      <c r="G177" s="199"/>
      <c r="H177" s="199"/>
      <c r="I177" s="248"/>
    </row>
    <row r="178" spans="5:9" ht="12.75">
      <c r="E178" s="623"/>
      <c r="F178" s="623"/>
      <c r="G178" s="199"/>
      <c r="H178" s="199"/>
      <c r="I178" s="248"/>
    </row>
    <row r="179" spans="5:9" ht="12.75">
      <c r="E179" s="623"/>
      <c r="F179" s="623"/>
      <c r="G179" s="199"/>
      <c r="H179" s="199"/>
      <c r="I179" s="248"/>
    </row>
    <row r="180" spans="5:9" ht="12.75">
      <c r="E180" s="623"/>
      <c r="F180" s="623"/>
      <c r="G180" s="199"/>
      <c r="H180" s="199"/>
      <c r="I180" s="248"/>
    </row>
    <row r="181" spans="5:9" ht="12.75">
      <c r="E181" s="623"/>
      <c r="F181" s="623"/>
      <c r="G181" s="199"/>
      <c r="H181" s="199"/>
      <c r="I181" s="248"/>
    </row>
    <row r="182" spans="5:9" ht="12.75">
      <c r="E182" s="623"/>
      <c r="F182" s="623"/>
      <c r="G182" s="199"/>
      <c r="H182" s="199"/>
      <c r="I182" s="248"/>
    </row>
    <row r="183" spans="5:9" ht="12.75">
      <c r="E183" s="623"/>
      <c r="F183" s="623"/>
      <c r="G183" s="199"/>
      <c r="H183" s="199"/>
      <c r="I183" s="248"/>
    </row>
    <row r="184" spans="5:9" ht="12.75">
      <c r="E184" s="623"/>
      <c r="F184" s="623"/>
      <c r="G184" s="199"/>
      <c r="H184" s="199"/>
      <c r="I184" s="248"/>
    </row>
    <row r="185" spans="5:9" ht="12.75">
      <c r="E185" s="623"/>
      <c r="F185" s="623"/>
      <c r="G185" s="199"/>
      <c r="H185" s="199"/>
      <c r="I185" s="248"/>
    </row>
    <row r="186" spans="5:9" ht="12.75">
      <c r="E186" s="623"/>
      <c r="F186" s="623"/>
      <c r="G186" s="199"/>
      <c r="H186" s="199"/>
      <c r="I186" s="248"/>
    </row>
    <row r="187" spans="5:9" ht="12.75">
      <c r="E187" s="623"/>
      <c r="F187" s="623"/>
      <c r="G187" s="199"/>
      <c r="H187" s="199"/>
      <c r="I187" s="248"/>
    </row>
    <row r="188" spans="5:9" ht="12.75">
      <c r="E188" s="623"/>
      <c r="F188" s="623"/>
      <c r="G188" s="199"/>
      <c r="H188" s="199"/>
      <c r="I188" s="248"/>
    </row>
    <row r="189" spans="5:9" ht="12.75">
      <c r="E189" s="623"/>
      <c r="F189" s="623"/>
      <c r="G189" s="199"/>
      <c r="H189" s="199"/>
      <c r="I189" s="248"/>
    </row>
    <row r="190" spans="5:9" ht="12.75">
      <c r="E190" s="623"/>
      <c r="F190" s="623"/>
      <c r="G190" s="199"/>
      <c r="H190" s="199"/>
      <c r="I190" s="248"/>
    </row>
    <row r="191" spans="5:9" ht="12.75">
      <c r="E191" s="623"/>
      <c r="F191" s="623"/>
      <c r="G191" s="199"/>
      <c r="H191" s="199"/>
      <c r="I191" s="248"/>
    </row>
    <row r="192" spans="5:9" ht="12.75">
      <c r="E192" s="623"/>
      <c r="F192" s="623"/>
      <c r="G192" s="199"/>
      <c r="H192" s="199"/>
      <c r="I192" s="248"/>
    </row>
    <row r="193" spans="5:9" ht="12.75">
      <c r="E193" s="623"/>
      <c r="F193" s="623"/>
      <c r="G193" s="199"/>
      <c r="H193" s="199"/>
      <c r="I193" s="248"/>
    </row>
    <row r="194" spans="5:9" ht="12.75">
      <c r="E194" s="623"/>
      <c r="F194" s="623"/>
      <c r="G194" s="199"/>
      <c r="H194" s="199"/>
      <c r="I194" s="248"/>
    </row>
    <row r="195" spans="5:9" ht="12.75">
      <c r="E195" s="623"/>
      <c r="F195" s="623"/>
      <c r="G195" s="199"/>
      <c r="H195" s="199"/>
      <c r="I195" s="248"/>
    </row>
    <row r="196" spans="5:9" ht="12.75">
      <c r="E196" s="623"/>
      <c r="F196" s="623"/>
      <c r="I196" s="248"/>
    </row>
    <row r="197" spans="5:9" ht="12.75">
      <c r="E197" s="623"/>
      <c r="F197" s="623"/>
      <c r="I197" s="248"/>
    </row>
    <row r="198" spans="5:9" ht="12.75">
      <c r="E198" s="623"/>
      <c r="F198" s="623"/>
      <c r="I198" s="248"/>
    </row>
    <row r="199" spans="5:9" ht="12.75">
      <c r="E199" s="623"/>
      <c r="F199" s="623"/>
      <c r="I199" s="248"/>
    </row>
    <row r="200" spans="5:9" ht="12.75">
      <c r="E200" s="623"/>
      <c r="F200" s="623"/>
      <c r="I200" s="248"/>
    </row>
    <row r="201" spans="5:9" ht="12.75">
      <c r="E201" s="623"/>
      <c r="F201" s="623"/>
      <c r="I201" s="248"/>
    </row>
    <row r="202" spans="5:9" ht="12.75">
      <c r="E202" s="623"/>
      <c r="F202" s="623"/>
      <c r="I202" s="248"/>
    </row>
    <row r="203" spans="5:9" ht="12.75">
      <c r="E203" s="623"/>
      <c r="F203" s="623"/>
      <c r="I203" s="248"/>
    </row>
    <row r="204" spans="5:9" ht="12.75">
      <c r="E204" s="623"/>
      <c r="F204" s="623"/>
      <c r="I204" s="248"/>
    </row>
    <row r="205" spans="5:9" ht="12.75">
      <c r="E205" s="623"/>
      <c r="F205" s="623"/>
      <c r="I205" s="248"/>
    </row>
    <row r="206" spans="5:9" ht="12.75">
      <c r="E206" s="623"/>
      <c r="F206" s="623"/>
      <c r="I206" s="248"/>
    </row>
    <row r="207" spans="5:9" ht="12.75">
      <c r="E207" s="623"/>
      <c r="F207" s="623"/>
      <c r="I207" s="248"/>
    </row>
    <row r="208" spans="5:9" ht="12.75">
      <c r="E208" s="623"/>
      <c r="F208" s="623"/>
      <c r="I208" s="248"/>
    </row>
    <row r="209" spans="5:9" ht="12.75">
      <c r="E209" s="623"/>
      <c r="F209" s="623"/>
      <c r="I209" s="248"/>
    </row>
    <row r="210" spans="5:9" ht="12.75">
      <c r="E210" s="623"/>
      <c r="F210" s="623"/>
      <c r="I210" s="248"/>
    </row>
    <row r="211" spans="5:9" ht="12.75">
      <c r="E211" s="623"/>
      <c r="F211" s="623"/>
      <c r="I211" s="248"/>
    </row>
    <row r="212" spans="5:9" ht="12.75">
      <c r="E212" s="623"/>
      <c r="F212" s="623"/>
      <c r="I212" s="248"/>
    </row>
    <row r="213" spans="5:9" ht="12.75">
      <c r="E213" s="623"/>
      <c r="F213" s="623"/>
      <c r="I213" s="248"/>
    </row>
    <row r="214" spans="5:9" ht="12.75">
      <c r="E214" s="623"/>
      <c r="F214" s="623"/>
      <c r="I214" s="248"/>
    </row>
    <row r="215" spans="5:9" ht="12.75">
      <c r="E215" s="623"/>
      <c r="F215" s="623"/>
      <c r="I215" s="248"/>
    </row>
    <row r="216" spans="5:9" ht="12.75">
      <c r="E216" s="623"/>
      <c r="F216" s="623"/>
      <c r="I216" s="248"/>
    </row>
    <row r="217" spans="5:9" ht="12.75">
      <c r="E217" s="623"/>
      <c r="F217" s="623"/>
      <c r="I217" s="248"/>
    </row>
    <row r="218" spans="5:9" ht="12.75">
      <c r="E218" s="623"/>
      <c r="F218" s="623"/>
      <c r="I218" s="248"/>
    </row>
    <row r="219" spans="5:9" ht="12.75">
      <c r="E219" s="623"/>
      <c r="F219" s="623"/>
      <c r="I219" s="248"/>
    </row>
    <row r="220" spans="5:9" ht="12.75">
      <c r="E220" s="623"/>
      <c r="F220" s="623"/>
      <c r="I220" s="248"/>
    </row>
    <row r="221" spans="5:9" ht="12.75">
      <c r="E221" s="623"/>
      <c r="F221" s="623"/>
      <c r="I221" s="248"/>
    </row>
    <row r="222" spans="5:9" ht="12.75">
      <c r="E222" s="623"/>
      <c r="F222" s="623"/>
      <c r="I222" s="248"/>
    </row>
    <row r="223" spans="5:9" ht="12.75">
      <c r="E223" s="623"/>
      <c r="F223" s="623"/>
      <c r="I223" s="248"/>
    </row>
    <row r="224" spans="5:9" ht="12.75">
      <c r="E224" s="623"/>
      <c r="F224" s="623"/>
      <c r="I224" s="248"/>
    </row>
    <row r="225" spans="5:9" ht="12.75">
      <c r="E225" s="623"/>
      <c r="F225" s="623"/>
      <c r="I225" s="248"/>
    </row>
    <row r="226" spans="5:9" ht="12.75">
      <c r="E226" s="623"/>
      <c r="F226" s="623"/>
      <c r="I226" s="248"/>
    </row>
    <row r="227" spans="5:9" ht="12.75">
      <c r="E227" s="623"/>
      <c r="F227" s="623"/>
      <c r="I227" s="248"/>
    </row>
    <row r="228" spans="5:9" ht="12.75">
      <c r="E228" s="623"/>
      <c r="F228" s="623"/>
      <c r="I228" s="248"/>
    </row>
    <row r="229" spans="5:9" ht="12.75">
      <c r="E229" s="623"/>
      <c r="F229" s="623"/>
      <c r="I229" s="248"/>
    </row>
    <row r="230" spans="5:9" ht="12.75">
      <c r="E230" s="623"/>
      <c r="F230" s="623"/>
      <c r="I230" s="248"/>
    </row>
    <row r="231" spans="5:9" ht="12.75">
      <c r="E231" s="623"/>
      <c r="F231" s="623"/>
      <c r="I231" s="248"/>
    </row>
    <row r="232" spans="5:9" ht="12.75">
      <c r="E232" s="623"/>
      <c r="F232" s="623"/>
      <c r="I232" s="248"/>
    </row>
    <row r="233" spans="5:9" ht="12.75">
      <c r="E233" s="623"/>
      <c r="F233" s="623"/>
      <c r="I233" s="248"/>
    </row>
    <row r="234" spans="5:9" ht="12.75">
      <c r="E234" s="623"/>
      <c r="F234" s="623"/>
      <c r="I234" s="248"/>
    </row>
    <row r="235" spans="5:9" ht="12.75">
      <c r="E235" s="623"/>
      <c r="F235" s="623"/>
      <c r="I235" s="248"/>
    </row>
    <row r="236" spans="5:9" ht="12.75">
      <c r="E236" s="623"/>
      <c r="F236" s="623"/>
      <c r="I236" s="248"/>
    </row>
    <row r="237" spans="5:9" ht="12.75">
      <c r="E237" s="623"/>
      <c r="F237" s="623"/>
      <c r="I237" s="248"/>
    </row>
    <row r="238" spans="5:9" ht="12.75">
      <c r="E238" s="623"/>
      <c r="F238" s="623"/>
      <c r="I238" s="248"/>
    </row>
    <row r="239" spans="5:9" ht="12.75">
      <c r="E239" s="623"/>
      <c r="F239" s="623"/>
      <c r="I239" s="248"/>
    </row>
    <row r="240" spans="5:9" ht="12.75">
      <c r="E240" s="623"/>
      <c r="F240" s="623"/>
      <c r="I240" s="248"/>
    </row>
    <row r="241" spans="5:9" ht="12.75">
      <c r="E241" s="623"/>
      <c r="F241" s="623"/>
      <c r="I241" s="248"/>
    </row>
    <row r="242" spans="5:9" ht="12.75">
      <c r="E242" s="623"/>
      <c r="F242" s="623"/>
      <c r="I242" s="248"/>
    </row>
    <row r="243" spans="5:9" ht="12.75">
      <c r="E243" s="623"/>
      <c r="F243" s="623"/>
      <c r="I243" s="248"/>
    </row>
    <row r="244" spans="5:9" ht="12.75">
      <c r="E244" s="623"/>
      <c r="F244" s="623"/>
      <c r="I244" s="248"/>
    </row>
    <row r="245" spans="5:9" ht="12.75">
      <c r="E245" s="623"/>
      <c r="F245" s="623"/>
      <c r="I245" s="248"/>
    </row>
    <row r="246" spans="5:9" ht="12.75">
      <c r="E246" s="623"/>
      <c r="F246" s="623"/>
      <c r="I246" s="248"/>
    </row>
    <row r="247" spans="5:9" ht="12.75">
      <c r="E247" s="623"/>
      <c r="F247" s="623"/>
      <c r="I247" s="248"/>
    </row>
    <row r="248" spans="5:9" ht="12.75">
      <c r="E248" s="623"/>
      <c r="F248" s="623"/>
      <c r="I248" s="248"/>
    </row>
    <row r="249" spans="5:9" ht="12.75">
      <c r="E249" s="623"/>
      <c r="F249" s="623"/>
      <c r="I249" s="248"/>
    </row>
    <row r="250" spans="5:9" ht="12.75">
      <c r="E250" s="623"/>
      <c r="F250" s="623"/>
      <c r="I250" s="248"/>
    </row>
    <row r="251" spans="5:9" ht="12.75">
      <c r="E251" s="623"/>
      <c r="F251" s="623"/>
      <c r="I251" s="248"/>
    </row>
    <row r="252" spans="5:9" ht="12.75">
      <c r="E252" s="623"/>
      <c r="F252" s="623"/>
      <c r="I252" s="248"/>
    </row>
    <row r="253" spans="5:9" ht="12.75">
      <c r="E253" s="623"/>
      <c r="F253" s="623"/>
      <c r="I253" s="248"/>
    </row>
    <row r="254" spans="5:9" ht="12.75">
      <c r="E254" s="623"/>
      <c r="F254" s="623"/>
      <c r="I254" s="248"/>
    </row>
    <row r="255" spans="5:9" ht="12.75">
      <c r="E255" s="623"/>
      <c r="F255" s="623"/>
      <c r="I255" s="248"/>
    </row>
    <row r="256" spans="5:9" ht="12.75">
      <c r="E256" s="623"/>
      <c r="F256" s="623"/>
      <c r="I256" s="248"/>
    </row>
    <row r="257" spans="5:9" ht="12.75">
      <c r="E257" s="623"/>
      <c r="F257" s="623"/>
      <c r="I257" s="248"/>
    </row>
    <row r="258" spans="5:9" ht="12.75">
      <c r="E258" s="623"/>
      <c r="F258" s="623"/>
      <c r="I258" s="248"/>
    </row>
    <row r="259" spans="5:9" ht="12.75">
      <c r="E259" s="623"/>
      <c r="F259" s="623"/>
      <c r="I259" s="248"/>
    </row>
    <row r="260" spans="5:9" ht="12.75">
      <c r="E260" s="623"/>
      <c r="F260" s="623"/>
      <c r="I260" s="248"/>
    </row>
    <row r="261" spans="5:9" ht="12.75">
      <c r="E261" s="623"/>
      <c r="F261" s="623"/>
      <c r="I261" s="248"/>
    </row>
    <row r="262" spans="5:9" ht="12.75">
      <c r="E262" s="623"/>
      <c r="F262" s="623"/>
      <c r="I262" s="248"/>
    </row>
    <row r="263" ht="12.75">
      <c r="I263" s="248"/>
    </row>
    <row r="264" ht="12.75">
      <c r="I264" s="248"/>
    </row>
    <row r="265" ht="12.75">
      <c r="I265" s="248"/>
    </row>
    <row r="266" ht="12.75">
      <c r="I266" s="248"/>
    </row>
    <row r="267" ht="12.75">
      <c r="I267" s="248"/>
    </row>
    <row r="268" ht="12.75">
      <c r="I268" s="248"/>
    </row>
    <row r="269" ht="12.75">
      <c r="I269" s="248"/>
    </row>
    <row r="270" ht="12.75">
      <c r="I270" s="248"/>
    </row>
    <row r="271" ht="12.75">
      <c r="I271" s="248"/>
    </row>
    <row r="272" ht="12.75">
      <c r="I272" s="248"/>
    </row>
    <row r="273" ht="12.75">
      <c r="I273" s="248"/>
    </row>
    <row r="274" ht="12.75">
      <c r="I274" s="248"/>
    </row>
    <row r="275" ht="12.75">
      <c r="I275" s="248"/>
    </row>
    <row r="276" ht="12.75">
      <c r="I276" s="248"/>
    </row>
    <row r="277" ht="12.75">
      <c r="I277" s="248"/>
    </row>
    <row r="278" ht="12.75">
      <c r="I278" s="248"/>
    </row>
    <row r="279" ht="12.75">
      <c r="I279" s="248"/>
    </row>
    <row r="280" ht="12.75">
      <c r="I280" s="248"/>
    </row>
    <row r="281" ht="12.75">
      <c r="I281" s="248"/>
    </row>
    <row r="282" ht="12.75">
      <c r="I282" s="248"/>
    </row>
    <row r="283" ht="12.75">
      <c r="I283" s="248"/>
    </row>
    <row r="284" ht="12.75">
      <c r="I284" s="248"/>
    </row>
    <row r="285" ht="12.75">
      <c r="I285" s="248"/>
    </row>
    <row r="286" ht="12.75">
      <c r="I286" s="248"/>
    </row>
    <row r="287" ht="12.75">
      <c r="I287" s="248"/>
    </row>
    <row r="288" ht="12.75">
      <c r="I288" s="248"/>
    </row>
    <row r="289" ht="12.75">
      <c r="I289" s="248"/>
    </row>
    <row r="290" ht="12.75">
      <c r="I290" s="248"/>
    </row>
    <row r="291" ht="12.75">
      <c r="I291" s="248"/>
    </row>
    <row r="292" ht="12.75">
      <c r="I292" s="248"/>
    </row>
    <row r="293" ht="12.75">
      <c r="I293" s="248"/>
    </row>
    <row r="294" ht="12.75">
      <c r="I294" s="248"/>
    </row>
    <row r="295" ht="12.75">
      <c r="I295" s="248"/>
    </row>
    <row r="296" ht="12.75">
      <c r="I296" s="248"/>
    </row>
    <row r="297" ht="12.75">
      <c r="I297" s="248"/>
    </row>
    <row r="298" ht="12.75">
      <c r="I298" s="248"/>
    </row>
    <row r="299" ht="12.75">
      <c r="I299" s="248"/>
    </row>
    <row r="300" ht="12.75">
      <c r="I300" s="248"/>
    </row>
    <row r="301" ht="12.75">
      <c r="I301" s="248"/>
    </row>
    <row r="302" ht="12.75">
      <c r="I302" s="248"/>
    </row>
    <row r="303" ht="12.75">
      <c r="I303" s="248"/>
    </row>
    <row r="304" ht="12.75">
      <c r="I304" s="248"/>
    </row>
    <row r="305" ht="12.75">
      <c r="I305" s="248"/>
    </row>
    <row r="306" ht="12.75">
      <c r="I306" s="248"/>
    </row>
    <row r="307" ht="12.75">
      <c r="I307" s="248"/>
    </row>
    <row r="308" ht="12.75">
      <c r="I308" s="248"/>
    </row>
    <row r="309" ht="12.75">
      <c r="I309" s="248"/>
    </row>
    <row r="310" ht="12.75">
      <c r="I310" s="248"/>
    </row>
    <row r="311" ht="12.75">
      <c r="I311" s="248"/>
    </row>
    <row r="312" ht="12.75">
      <c r="I312" s="248"/>
    </row>
    <row r="313" ht="12.75">
      <c r="I313" s="248"/>
    </row>
    <row r="314" ht="12.75">
      <c r="I314" s="248"/>
    </row>
    <row r="315" ht="12.75">
      <c r="I315" s="248"/>
    </row>
  </sheetData>
  <mergeCells count="80">
    <mergeCell ref="A3:I3"/>
    <mergeCell ref="A4:I4"/>
    <mergeCell ref="A5:I5"/>
    <mergeCell ref="A7:E7"/>
    <mergeCell ref="A8:E8"/>
    <mergeCell ref="B9:E9"/>
    <mergeCell ref="B10:E10"/>
    <mergeCell ref="B11:E11"/>
    <mergeCell ref="B12:E12"/>
    <mergeCell ref="B13:E13"/>
    <mergeCell ref="B14:E14"/>
    <mergeCell ref="B15:E15"/>
    <mergeCell ref="B16:E16"/>
    <mergeCell ref="B17:D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9"/>
    <mergeCell ref="F47:F49"/>
    <mergeCell ref="G47:G49"/>
    <mergeCell ref="H47:H49"/>
    <mergeCell ref="I47:I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37"/>
  <sheetViews>
    <sheetView workbookViewId="0" topLeftCell="A1">
      <selection activeCell="E16" sqref="E16"/>
    </sheetView>
  </sheetViews>
  <sheetFormatPr defaultColWidth="9.140625" defaultRowHeight="12.75"/>
  <cols>
    <col min="1" max="1" width="3.57421875" style="0" customWidth="1"/>
    <col min="2" max="2" width="7.28125" style="0" customWidth="1"/>
    <col min="3" max="3" width="10.140625" style="0" customWidth="1"/>
    <col min="4" max="4" width="9.8515625" style="0" customWidth="1"/>
    <col min="5" max="5" width="28.57421875" style="0" customWidth="1"/>
    <col min="6" max="6" width="15.140625" style="0" customWidth="1"/>
    <col min="7" max="7" width="11.28125" style="0" customWidth="1"/>
    <col min="8" max="8" width="11.00390625" style="0" customWidth="1"/>
  </cols>
  <sheetData>
    <row r="1" ht="12.75">
      <c r="H1" s="199" t="s">
        <v>164</v>
      </c>
    </row>
    <row r="2" spans="2:12" ht="15.75" customHeight="1">
      <c r="B2" s="1612"/>
      <c r="C2" s="1613"/>
      <c r="D2" s="1613"/>
      <c r="E2" s="1613"/>
      <c r="F2" s="1613"/>
      <c r="G2" s="255"/>
      <c r="H2" s="255"/>
      <c r="I2" s="255"/>
      <c r="J2" s="255"/>
      <c r="K2" s="255"/>
      <c r="L2" s="256"/>
    </row>
    <row r="3" spans="1:12" ht="18.75" customHeight="1">
      <c r="A3" s="1612" t="s">
        <v>165</v>
      </c>
      <c r="B3" s="1696"/>
      <c r="C3" s="1696"/>
      <c r="D3" s="1696"/>
      <c r="E3" s="1696"/>
      <c r="F3" s="1696"/>
      <c r="G3" s="1696"/>
      <c r="H3" s="1696"/>
      <c r="I3" s="255"/>
      <c r="J3" s="255"/>
      <c r="K3" s="255"/>
      <c r="L3" s="256"/>
    </row>
    <row r="4" spans="1:12" ht="18.75" customHeight="1">
      <c r="A4" s="1612" t="s">
        <v>166</v>
      </c>
      <c r="B4" s="1696"/>
      <c r="C4" s="1696"/>
      <c r="D4" s="1696"/>
      <c r="E4" s="1696"/>
      <c r="F4" s="1696"/>
      <c r="G4" s="1696"/>
      <c r="H4" s="1696"/>
      <c r="I4" s="255"/>
      <c r="J4" s="255"/>
      <c r="K4" s="255"/>
      <c r="L4" s="256"/>
    </row>
    <row r="5" spans="2:12" ht="15.75">
      <c r="B5" s="257"/>
      <c r="C5" s="256"/>
      <c r="D5" s="256"/>
      <c r="E5" s="256"/>
      <c r="F5" s="256"/>
      <c r="G5" s="256"/>
      <c r="H5" s="256"/>
      <c r="I5" s="256"/>
      <c r="J5" s="256"/>
      <c r="K5" s="256"/>
      <c r="L5" s="256"/>
    </row>
    <row r="6" spans="3:12" ht="18" customHeight="1">
      <c r="C6" s="256"/>
      <c r="D6" s="256"/>
      <c r="E6" s="256"/>
      <c r="F6" s="258"/>
      <c r="G6" s="258" t="s">
        <v>705</v>
      </c>
      <c r="H6" s="256"/>
      <c r="I6" s="256"/>
      <c r="J6" s="256"/>
      <c r="K6" s="256"/>
      <c r="L6" s="256"/>
    </row>
    <row r="7" spans="1:12" ht="42" customHeight="1">
      <c r="A7" s="259" t="s">
        <v>286</v>
      </c>
      <c r="B7" s="260" t="s">
        <v>287</v>
      </c>
      <c r="C7" s="260" t="s">
        <v>288</v>
      </c>
      <c r="D7" s="260" t="s">
        <v>289</v>
      </c>
      <c r="E7" s="260" t="s">
        <v>167</v>
      </c>
      <c r="F7" s="260" t="s">
        <v>168</v>
      </c>
      <c r="G7" s="202" t="s">
        <v>169</v>
      </c>
      <c r="H7" s="202" t="s">
        <v>170</v>
      </c>
      <c r="I7" s="256"/>
      <c r="J7" s="256"/>
      <c r="K7" s="256"/>
      <c r="L7" s="256"/>
    </row>
    <row r="8" spans="1:12" ht="12" customHeight="1">
      <c r="A8" s="259">
        <v>1</v>
      </c>
      <c r="B8" s="260">
        <v>2</v>
      </c>
      <c r="C8" s="259">
        <v>3</v>
      </c>
      <c r="D8" s="260">
        <v>4</v>
      </c>
      <c r="E8" s="259">
        <v>5</v>
      </c>
      <c r="F8" s="260">
        <v>6</v>
      </c>
      <c r="G8" s="202">
        <v>7</v>
      </c>
      <c r="H8" s="202">
        <v>8</v>
      </c>
      <c r="I8" s="256"/>
      <c r="J8" s="256"/>
      <c r="K8" s="256"/>
      <c r="L8" s="256"/>
    </row>
    <row r="9" spans="1:12" ht="28.5" customHeight="1">
      <c r="A9" s="1678" t="s">
        <v>171</v>
      </c>
      <c r="B9" s="1679"/>
      <c r="C9" s="1679"/>
      <c r="D9" s="1679"/>
      <c r="E9" s="2242"/>
      <c r="F9" s="261">
        <v>1444750</v>
      </c>
      <c r="G9" s="261">
        <v>1444750</v>
      </c>
      <c r="H9" s="262">
        <f>G9/F9*100</f>
        <v>100</v>
      </c>
      <c r="I9" s="256"/>
      <c r="J9" s="256"/>
      <c r="K9" s="256"/>
      <c r="L9" s="256"/>
    </row>
    <row r="10" spans="1:12" ht="28.5" customHeight="1">
      <c r="A10" s="206" t="s">
        <v>290</v>
      </c>
      <c r="B10" s="263">
        <v>600</v>
      </c>
      <c r="C10" s="2243" t="s">
        <v>172</v>
      </c>
      <c r="D10" s="1510"/>
      <c r="E10" s="1511"/>
      <c r="F10" s="261">
        <v>112200</v>
      </c>
      <c r="G10" s="261">
        <v>112200</v>
      </c>
      <c r="H10" s="262">
        <f aca="true" t="shared" si="0" ref="H10:H25">G10/F10*100</f>
        <v>100</v>
      </c>
      <c r="I10" s="256"/>
      <c r="J10" s="256"/>
      <c r="K10" s="256"/>
      <c r="L10" s="256"/>
    </row>
    <row r="11" spans="1:12" ht="28.5" customHeight="1">
      <c r="A11" s="264"/>
      <c r="B11" s="265"/>
      <c r="C11" s="266">
        <v>60013</v>
      </c>
      <c r="D11" s="2244" t="s">
        <v>173</v>
      </c>
      <c r="E11" s="1511"/>
      <c r="F11" s="261">
        <v>12200</v>
      </c>
      <c r="G11" s="261">
        <v>12200</v>
      </c>
      <c r="H11" s="262">
        <f t="shared" si="0"/>
        <v>100</v>
      </c>
      <c r="I11" s="256"/>
      <c r="J11" s="256"/>
      <c r="K11" s="256"/>
      <c r="L11" s="256"/>
    </row>
    <row r="12" spans="1:12" ht="71.25" customHeight="1">
      <c r="A12" s="264"/>
      <c r="B12" s="265"/>
      <c r="C12" s="267"/>
      <c r="D12" s="268">
        <v>2710</v>
      </c>
      <c r="E12" s="269" t="s">
        <v>174</v>
      </c>
      <c r="F12" s="270">
        <v>12200</v>
      </c>
      <c r="G12" s="270">
        <v>12200</v>
      </c>
      <c r="H12" s="271">
        <f t="shared" si="0"/>
        <v>100</v>
      </c>
      <c r="I12" s="256"/>
      <c r="J12" s="256"/>
      <c r="K12" s="256"/>
      <c r="L12" s="256"/>
    </row>
    <row r="13" spans="1:12" ht="26.25" customHeight="1">
      <c r="A13" s="264"/>
      <c r="B13" s="272"/>
      <c r="C13" s="267"/>
      <c r="D13" s="273"/>
      <c r="E13" s="195" t="s">
        <v>175</v>
      </c>
      <c r="F13" s="274"/>
      <c r="G13" s="274"/>
      <c r="H13" s="275"/>
      <c r="I13" s="256"/>
      <c r="J13" s="256"/>
      <c r="K13" s="256"/>
      <c r="L13" s="256"/>
    </row>
    <row r="14" spans="1:12" ht="25.5" customHeight="1">
      <c r="A14" s="264"/>
      <c r="B14" s="264"/>
      <c r="C14" s="211">
        <v>60014</v>
      </c>
      <c r="D14" s="1685" t="s">
        <v>176</v>
      </c>
      <c r="E14" s="1686"/>
      <c r="F14" s="276">
        <v>100000</v>
      </c>
      <c r="G14" s="277">
        <v>100000</v>
      </c>
      <c r="H14" s="262">
        <f t="shared" si="0"/>
        <v>100</v>
      </c>
      <c r="I14" s="256"/>
      <c r="J14" s="256"/>
      <c r="K14" s="256"/>
      <c r="L14" s="256"/>
    </row>
    <row r="15" spans="1:12" ht="69" customHeight="1">
      <c r="A15" s="264"/>
      <c r="B15" s="264"/>
      <c r="C15" s="264"/>
      <c r="D15" s="278">
        <v>2710</v>
      </c>
      <c r="E15" s="269" t="s">
        <v>177</v>
      </c>
      <c r="F15" s="222">
        <v>100000</v>
      </c>
      <c r="G15" s="279">
        <v>100000</v>
      </c>
      <c r="H15" s="271">
        <f t="shared" si="0"/>
        <v>100</v>
      </c>
      <c r="I15" s="256"/>
      <c r="J15" s="256"/>
      <c r="K15" s="256"/>
      <c r="L15" s="256"/>
    </row>
    <row r="16" spans="1:12" ht="67.5" customHeight="1">
      <c r="A16" s="264"/>
      <c r="B16" s="264"/>
      <c r="C16" s="264"/>
      <c r="D16" s="219"/>
      <c r="E16" s="238" t="s">
        <v>178</v>
      </c>
      <c r="F16" s="280">
        <v>100000</v>
      </c>
      <c r="G16" s="281">
        <v>100000</v>
      </c>
      <c r="H16" s="275">
        <f t="shared" si="0"/>
        <v>100</v>
      </c>
      <c r="I16" s="256"/>
      <c r="J16" s="256"/>
      <c r="K16" s="256"/>
      <c r="L16" s="256"/>
    </row>
    <row r="17" spans="1:12" ht="33.75" customHeight="1">
      <c r="A17" s="282" t="s">
        <v>127</v>
      </c>
      <c r="B17" s="282">
        <v>754</v>
      </c>
      <c r="C17" s="2245" t="s">
        <v>179</v>
      </c>
      <c r="D17" s="2246"/>
      <c r="E17" s="2247"/>
      <c r="F17" s="283">
        <v>20000</v>
      </c>
      <c r="G17" s="261">
        <v>20000</v>
      </c>
      <c r="H17" s="262">
        <f t="shared" si="0"/>
        <v>100</v>
      </c>
      <c r="I17" s="256"/>
      <c r="J17" s="256"/>
      <c r="K17" s="256"/>
      <c r="L17" s="256"/>
    </row>
    <row r="18" spans="1:12" ht="26.25" customHeight="1">
      <c r="A18" s="227"/>
      <c r="B18" s="282"/>
      <c r="C18" s="284">
        <v>75404</v>
      </c>
      <c r="D18" s="2248" t="s">
        <v>180</v>
      </c>
      <c r="E18" s="1516"/>
      <c r="F18" s="281">
        <v>20000</v>
      </c>
      <c r="G18" s="277">
        <v>20000</v>
      </c>
      <c r="H18" s="262">
        <f t="shared" si="0"/>
        <v>100</v>
      </c>
      <c r="I18" s="256"/>
      <c r="J18" s="256"/>
      <c r="K18" s="256"/>
      <c r="L18" s="256"/>
    </row>
    <row r="19" spans="1:12" ht="109.5" customHeight="1">
      <c r="A19" s="285"/>
      <c r="B19" s="286"/>
      <c r="C19" s="287"/>
      <c r="D19" s="288">
        <v>3000</v>
      </c>
      <c r="E19" s="287" t="s">
        <v>181</v>
      </c>
      <c r="F19" s="281">
        <v>20000</v>
      </c>
      <c r="G19" s="277">
        <v>20000</v>
      </c>
      <c r="H19" s="262">
        <f t="shared" si="0"/>
        <v>100</v>
      </c>
      <c r="I19" s="256"/>
      <c r="J19" s="256"/>
      <c r="K19" s="256"/>
      <c r="L19" s="256"/>
    </row>
    <row r="20" spans="1:12" ht="25.5" customHeight="1">
      <c r="A20" s="289" t="s">
        <v>140</v>
      </c>
      <c r="B20" s="289">
        <v>921</v>
      </c>
      <c r="C20" s="2249" t="s">
        <v>182</v>
      </c>
      <c r="D20" s="2249"/>
      <c r="E20" s="2249"/>
      <c r="F20" s="261">
        <v>1312550</v>
      </c>
      <c r="G20" s="261">
        <v>1312550</v>
      </c>
      <c r="H20" s="262">
        <f t="shared" si="0"/>
        <v>100</v>
      </c>
      <c r="I20" s="256"/>
      <c r="J20" s="256"/>
      <c r="K20" s="256"/>
      <c r="L20" s="256"/>
    </row>
    <row r="21" spans="1:12" ht="25.5" customHeight="1">
      <c r="A21" s="227"/>
      <c r="B21" s="227"/>
      <c r="C21" s="290">
        <v>92109</v>
      </c>
      <c r="D21" s="2250" t="s">
        <v>183</v>
      </c>
      <c r="E21" s="2250"/>
      <c r="F21" s="277">
        <v>804426</v>
      </c>
      <c r="G21" s="277">
        <v>804426</v>
      </c>
      <c r="H21" s="262">
        <f t="shared" si="0"/>
        <v>100</v>
      </c>
      <c r="I21" s="256"/>
      <c r="J21" s="256"/>
      <c r="K21" s="256"/>
      <c r="L21" s="256"/>
    </row>
    <row r="22" spans="1:12" ht="42" customHeight="1">
      <c r="A22" s="285"/>
      <c r="B22" s="285"/>
      <c r="C22" s="287"/>
      <c r="D22" s="291">
        <v>2480</v>
      </c>
      <c r="E22" s="292" t="s">
        <v>184</v>
      </c>
      <c r="F22" s="277">
        <v>804426</v>
      </c>
      <c r="G22" s="277">
        <v>804426</v>
      </c>
      <c r="H22" s="262">
        <f t="shared" si="0"/>
        <v>100</v>
      </c>
      <c r="I22" s="256"/>
      <c r="J22" s="256"/>
      <c r="K22" s="256"/>
      <c r="L22" s="256"/>
    </row>
    <row r="23" spans="1:12" ht="23.25" customHeight="1">
      <c r="A23" s="285"/>
      <c r="B23" s="285"/>
      <c r="C23" s="287"/>
      <c r="D23" s="288"/>
      <c r="E23" s="287" t="s">
        <v>185</v>
      </c>
      <c r="F23" s="281"/>
      <c r="G23" s="281"/>
      <c r="H23" s="262"/>
      <c r="I23" s="256"/>
      <c r="J23" s="256"/>
      <c r="K23" s="256"/>
      <c r="L23" s="256"/>
    </row>
    <row r="24" spans="1:12" ht="24" customHeight="1">
      <c r="A24" s="227"/>
      <c r="B24" s="227"/>
      <c r="C24" s="293">
        <v>92116</v>
      </c>
      <c r="D24" s="2251" t="s">
        <v>186</v>
      </c>
      <c r="E24" s="2251"/>
      <c r="F24" s="281">
        <v>508124</v>
      </c>
      <c r="G24" s="281">
        <v>508124</v>
      </c>
      <c r="H24" s="262">
        <f t="shared" si="0"/>
        <v>100</v>
      </c>
      <c r="I24" s="256"/>
      <c r="J24" s="256"/>
      <c r="K24" s="256"/>
      <c r="L24" s="256"/>
    </row>
    <row r="25" spans="1:12" ht="40.5" customHeight="1">
      <c r="A25" s="294"/>
      <c r="B25" s="294"/>
      <c r="C25" s="295"/>
      <c r="D25" s="290">
        <v>2480</v>
      </c>
      <c r="E25" s="296" t="s">
        <v>184</v>
      </c>
      <c r="F25" s="279">
        <v>508124</v>
      </c>
      <c r="G25" s="279">
        <v>508124</v>
      </c>
      <c r="H25" s="271">
        <f t="shared" si="0"/>
        <v>100</v>
      </c>
      <c r="I25" s="256"/>
      <c r="J25" s="256"/>
      <c r="K25" s="256"/>
      <c r="L25" s="256"/>
    </row>
    <row r="26" spans="1:12" ht="25.5">
      <c r="A26" s="297"/>
      <c r="B26" s="298"/>
      <c r="C26" s="287"/>
      <c r="D26" s="288"/>
      <c r="E26" s="287" t="s">
        <v>187</v>
      </c>
      <c r="F26" s="281"/>
      <c r="G26" s="281"/>
      <c r="H26" s="275"/>
      <c r="I26" s="256"/>
      <c r="J26" s="256"/>
      <c r="K26" s="256"/>
      <c r="L26" s="256"/>
    </row>
    <row r="27" spans="1:12" ht="25.5" customHeight="1">
      <c r="A27" s="299" t="s">
        <v>188</v>
      </c>
      <c r="G27" s="256"/>
      <c r="H27" s="256"/>
      <c r="I27" s="256"/>
      <c r="J27" s="256"/>
      <c r="K27" s="256"/>
      <c r="L27" s="256"/>
    </row>
    <row r="28" spans="1:12" ht="12.75">
      <c r="A28" s="300"/>
      <c r="B28" s="301"/>
      <c r="C28" s="301"/>
      <c r="D28" s="302"/>
      <c r="E28" s="303"/>
      <c r="F28" s="304"/>
      <c r="G28" s="256"/>
      <c r="H28" s="256"/>
      <c r="I28" s="256"/>
      <c r="J28" s="256"/>
      <c r="K28" s="256"/>
      <c r="L28" s="256"/>
    </row>
    <row r="29" spans="1:12" ht="12.75">
      <c r="A29" s="300"/>
      <c r="B29" s="301"/>
      <c r="C29" s="301"/>
      <c r="D29" s="302"/>
      <c r="E29" s="303"/>
      <c r="F29" s="304"/>
      <c r="G29" s="256"/>
      <c r="H29" s="256"/>
      <c r="I29" s="256"/>
      <c r="J29" s="256"/>
      <c r="K29" s="256"/>
      <c r="L29" s="256"/>
    </row>
    <row r="30" spans="1:12" ht="12.75">
      <c r="A30" s="300"/>
      <c r="B30" s="301"/>
      <c r="C30" s="301"/>
      <c r="D30" s="302"/>
      <c r="E30" s="303"/>
      <c r="F30" s="304"/>
      <c r="G30" s="256"/>
      <c r="H30" s="256"/>
      <c r="I30" s="256"/>
      <c r="J30" s="256"/>
      <c r="K30" s="256"/>
      <c r="L30" s="256"/>
    </row>
    <row r="31" spans="2:12" ht="12.75">
      <c r="B31" s="256"/>
      <c r="C31" s="256"/>
      <c r="D31" s="256"/>
      <c r="E31" s="256"/>
      <c r="F31" s="256"/>
      <c r="G31" s="256"/>
      <c r="H31" s="256"/>
      <c r="I31" s="256"/>
      <c r="J31" s="256"/>
      <c r="K31" s="256"/>
      <c r="L31" s="256"/>
    </row>
    <row r="37" ht="12.75">
      <c r="D37" s="200"/>
    </row>
  </sheetData>
  <mergeCells count="12">
    <mergeCell ref="D18:E18"/>
    <mergeCell ref="C20:E20"/>
    <mergeCell ref="D21:E21"/>
    <mergeCell ref="D24:E24"/>
    <mergeCell ref="C10:E10"/>
    <mergeCell ref="D11:E11"/>
    <mergeCell ref="D14:E14"/>
    <mergeCell ref="C17:E17"/>
    <mergeCell ref="B2:F2"/>
    <mergeCell ref="A3:H3"/>
    <mergeCell ref="A4:H4"/>
    <mergeCell ref="A9:E9"/>
  </mergeCells>
  <printOptions/>
  <pageMargins left="0.7875" right="0.7875" top="0.7875" bottom="0.7875" header="0.5" footer="0.5"/>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103"/>
  <sheetViews>
    <sheetView workbookViewId="0" topLeftCell="A1">
      <selection activeCell="A8" sqref="A8:J8"/>
    </sheetView>
  </sheetViews>
  <sheetFormatPr defaultColWidth="9.140625" defaultRowHeight="12.75"/>
  <cols>
    <col min="1" max="1" width="3.8515625" style="0" customWidth="1"/>
    <col min="2" max="2" width="6.421875" style="0" customWidth="1"/>
    <col min="3" max="4" width="8.57421875" style="0" customWidth="1"/>
    <col min="5" max="5" width="7.8515625" style="0" customWidth="1"/>
    <col min="6" max="6" width="17.7109375" style="0" customWidth="1"/>
    <col min="7" max="7" width="11.57421875" style="0" customWidth="1"/>
    <col min="8" max="8" width="12.8515625" style="0" customWidth="1"/>
    <col min="9" max="9" width="10.8515625" style="199" customWidth="1"/>
    <col min="10" max="10" width="11.140625" style="0" customWidth="1"/>
  </cols>
  <sheetData>
    <row r="1" spans="6:10" ht="12.75">
      <c r="F1" s="198"/>
      <c r="J1" s="199" t="s">
        <v>716</v>
      </c>
    </row>
    <row r="2" ht="12.75">
      <c r="F2" s="198"/>
    </row>
    <row r="3" ht="12.75">
      <c r="F3" s="198"/>
    </row>
    <row r="4" ht="12.75">
      <c r="F4" s="198"/>
    </row>
    <row r="6" spans="1:10" ht="18" customHeight="1">
      <c r="A6" s="1693" t="s">
        <v>717</v>
      </c>
      <c r="B6" s="1694"/>
      <c r="C6" s="1694"/>
      <c r="D6" s="1694"/>
      <c r="E6" s="1694"/>
      <c r="F6" s="1694"/>
      <c r="G6" s="1694"/>
      <c r="H6" s="1694"/>
      <c r="I6" s="1694"/>
      <c r="J6" s="1694"/>
    </row>
    <row r="7" spans="1:10" ht="18" customHeight="1">
      <c r="A7" s="1695" t="s">
        <v>718</v>
      </c>
      <c r="B7" s="1696"/>
      <c r="C7" s="1696"/>
      <c r="D7" s="1696"/>
      <c r="E7" s="1696"/>
      <c r="F7" s="1696"/>
      <c r="G7" s="1696"/>
      <c r="H7" s="1696"/>
      <c r="I7" s="1696"/>
      <c r="J7" s="1696"/>
    </row>
    <row r="8" spans="1:10" ht="18" customHeight="1">
      <c r="A8" s="1695" t="s">
        <v>719</v>
      </c>
      <c r="B8" s="1696"/>
      <c r="C8" s="1696"/>
      <c r="D8" s="1696"/>
      <c r="E8" s="1696"/>
      <c r="F8" s="1696"/>
      <c r="G8" s="1696"/>
      <c r="H8" s="1696"/>
      <c r="I8" s="1696"/>
      <c r="J8" s="1696"/>
    </row>
    <row r="9" spans="1:10" ht="18" customHeight="1">
      <c r="A9" s="1695" t="s">
        <v>720</v>
      </c>
      <c r="B9" s="1696"/>
      <c r="C9" s="1696"/>
      <c r="D9" s="1696"/>
      <c r="E9" s="1696"/>
      <c r="F9" s="1696"/>
      <c r="G9" s="1696"/>
      <c r="H9" s="1696"/>
      <c r="I9" s="1696"/>
      <c r="J9" s="1696"/>
    </row>
    <row r="10" spans="8:9" ht="31.5" customHeight="1">
      <c r="H10" s="199"/>
      <c r="I10" s="199" t="s">
        <v>705</v>
      </c>
    </row>
    <row r="11" spans="1:11" ht="43.5" customHeight="1">
      <c r="A11" s="201" t="s">
        <v>286</v>
      </c>
      <c r="B11" s="201" t="s">
        <v>287</v>
      </c>
      <c r="C11" s="201" t="s">
        <v>288</v>
      </c>
      <c r="D11" s="201" t="s">
        <v>289</v>
      </c>
      <c r="E11" s="1697" t="s">
        <v>721</v>
      </c>
      <c r="F11" s="1676"/>
      <c r="G11" s="1677"/>
      <c r="H11" s="202" t="s">
        <v>722</v>
      </c>
      <c r="I11" s="202" t="s">
        <v>723</v>
      </c>
      <c r="J11" s="202" t="s">
        <v>724</v>
      </c>
      <c r="K11" s="203"/>
    </row>
    <row r="12" spans="1:10" ht="12.75">
      <c r="A12" s="201">
        <v>1</v>
      </c>
      <c r="B12" s="201">
        <v>2</v>
      </c>
      <c r="C12" s="201">
        <v>3</v>
      </c>
      <c r="D12" s="201">
        <v>4</v>
      </c>
      <c r="E12" s="1697">
        <v>5</v>
      </c>
      <c r="F12" s="1676"/>
      <c r="G12" s="1677"/>
      <c r="H12" s="201">
        <v>6</v>
      </c>
      <c r="I12" s="201">
        <v>7</v>
      </c>
      <c r="J12" s="201">
        <v>8</v>
      </c>
    </row>
    <row r="13" spans="1:10" ht="23.25" customHeight="1">
      <c r="A13" s="1678" t="s">
        <v>725</v>
      </c>
      <c r="B13" s="1679"/>
      <c r="C13" s="1679"/>
      <c r="D13" s="1679"/>
      <c r="E13" s="1679"/>
      <c r="F13" s="1679"/>
      <c r="G13" s="1680"/>
      <c r="H13" s="204">
        <v>259500</v>
      </c>
      <c r="I13" s="204">
        <v>249022</v>
      </c>
      <c r="J13" s="205">
        <f>SUM(I13/H13*100)</f>
        <v>95.96223506743739</v>
      </c>
    </row>
    <row r="14" spans="1:10" ht="29.25" customHeight="1">
      <c r="A14" s="206" t="s">
        <v>290</v>
      </c>
      <c r="B14" s="206">
        <v>754</v>
      </c>
      <c r="C14" s="1681" t="s">
        <v>323</v>
      </c>
      <c r="D14" s="1682"/>
      <c r="E14" s="1682"/>
      <c r="F14" s="1682"/>
      <c r="G14" s="1683"/>
      <c r="H14" s="208">
        <v>5000</v>
      </c>
      <c r="I14" s="208">
        <v>5000</v>
      </c>
      <c r="J14" s="205">
        <f>SUM(I14/H14*100)</f>
        <v>100</v>
      </c>
    </row>
    <row r="15" spans="1:10" ht="27" customHeight="1">
      <c r="A15" s="209"/>
      <c r="B15" s="210"/>
      <c r="C15" s="211">
        <v>75415</v>
      </c>
      <c r="D15" s="1684" t="s">
        <v>726</v>
      </c>
      <c r="E15" s="1685"/>
      <c r="F15" s="1685"/>
      <c r="G15" s="1686"/>
      <c r="H15" s="212">
        <v>2500</v>
      </c>
      <c r="I15" s="212">
        <v>2500</v>
      </c>
      <c r="J15" s="213">
        <f>SUM(I15/H15*100)</f>
        <v>100</v>
      </c>
    </row>
    <row r="16" spans="1:10" ht="40.5" customHeight="1">
      <c r="A16" s="209"/>
      <c r="B16" s="210"/>
      <c r="C16" s="214"/>
      <c r="D16" s="211">
        <v>2820</v>
      </c>
      <c r="E16" s="1687" t="s">
        <v>727</v>
      </c>
      <c r="F16" s="1688"/>
      <c r="G16" s="1689"/>
      <c r="H16" s="1690">
        <v>2500</v>
      </c>
      <c r="I16" s="1690">
        <v>2500</v>
      </c>
      <c r="J16" s="1673">
        <f>I16/H16*100</f>
        <v>100</v>
      </c>
    </row>
    <row r="17" spans="1:10" ht="27" customHeight="1">
      <c r="A17" s="209"/>
      <c r="B17" s="210"/>
      <c r="C17" s="214"/>
      <c r="D17" s="214"/>
      <c r="E17" s="1662" t="s">
        <v>728</v>
      </c>
      <c r="F17" s="1663"/>
      <c r="G17" s="1664"/>
      <c r="H17" s="1670"/>
      <c r="I17" s="1672"/>
      <c r="J17" s="1674"/>
    </row>
    <row r="18" spans="1:10" ht="33.75" customHeight="1">
      <c r="A18" s="209"/>
      <c r="B18" s="210"/>
      <c r="C18" s="218"/>
      <c r="D18" s="219"/>
      <c r="E18" s="1665" t="s">
        <v>729</v>
      </c>
      <c r="F18" s="1666"/>
      <c r="G18" s="1667"/>
      <c r="H18" s="1671"/>
      <c r="I18" s="1671"/>
      <c r="J18" s="1675"/>
    </row>
    <row r="19" spans="1:10" ht="28.5" customHeight="1">
      <c r="A19" s="209"/>
      <c r="B19" s="210"/>
      <c r="C19" s="211">
        <v>75495</v>
      </c>
      <c r="D19" s="1684" t="s">
        <v>730</v>
      </c>
      <c r="E19" s="1685"/>
      <c r="F19" s="1685"/>
      <c r="G19" s="1686"/>
      <c r="H19" s="212">
        <v>2500</v>
      </c>
      <c r="I19" s="212">
        <v>2500</v>
      </c>
      <c r="J19" s="213">
        <v>100</v>
      </c>
    </row>
    <row r="20" spans="1:10" ht="44.25" customHeight="1">
      <c r="A20" s="209"/>
      <c r="B20" s="210"/>
      <c r="C20" s="214"/>
      <c r="D20" s="211">
        <v>2820</v>
      </c>
      <c r="E20" s="1687" t="s">
        <v>727</v>
      </c>
      <c r="F20" s="1688"/>
      <c r="G20" s="1689"/>
      <c r="H20" s="1668">
        <v>2500</v>
      </c>
      <c r="I20" s="1690">
        <v>2500</v>
      </c>
      <c r="J20" s="1673">
        <v>100</v>
      </c>
    </row>
    <row r="21" spans="1:10" ht="27.75" customHeight="1">
      <c r="A21" s="209"/>
      <c r="B21" s="210"/>
      <c r="C21" s="214"/>
      <c r="D21" s="214"/>
      <c r="E21" s="1662" t="s">
        <v>731</v>
      </c>
      <c r="F21" s="1663"/>
      <c r="G21" s="1664"/>
      <c r="H21" s="1669"/>
      <c r="I21" s="1670"/>
      <c r="J21" s="1674"/>
    </row>
    <row r="22" spans="1:10" ht="31.5" customHeight="1">
      <c r="A22" s="209"/>
      <c r="B22" s="210"/>
      <c r="C22" s="223"/>
      <c r="D22" s="218"/>
      <c r="E22" s="1651" t="s">
        <v>732</v>
      </c>
      <c r="F22" s="1666"/>
      <c r="G22" s="1667"/>
      <c r="H22" s="1649"/>
      <c r="I22" s="1650"/>
      <c r="J22" s="1675"/>
    </row>
    <row r="23" spans="1:10" s="225" customFormat="1" ht="24.75" customHeight="1">
      <c r="A23" s="206" t="s">
        <v>127</v>
      </c>
      <c r="B23" s="206">
        <v>851</v>
      </c>
      <c r="C23" s="1652" t="s">
        <v>128</v>
      </c>
      <c r="D23" s="1653"/>
      <c r="E23" s="1653"/>
      <c r="F23" s="1653"/>
      <c r="G23" s="1654"/>
      <c r="H23" s="208">
        <v>66500</v>
      </c>
      <c r="I23" s="208">
        <v>66500</v>
      </c>
      <c r="J23" s="205">
        <f>I23/H23*100</f>
        <v>100</v>
      </c>
    </row>
    <row r="24" spans="1:10" ht="20.25" customHeight="1">
      <c r="A24" s="209"/>
      <c r="B24" s="210"/>
      <c r="C24" s="211">
        <v>85154</v>
      </c>
      <c r="D24" s="1684" t="s">
        <v>129</v>
      </c>
      <c r="E24" s="1685"/>
      <c r="F24" s="1685"/>
      <c r="G24" s="1686"/>
      <c r="H24" s="212">
        <v>56500</v>
      </c>
      <c r="I24" s="212">
        <v>56500</v>
      </c>
      <c r="J24" s="213">
        <f>I24/H24*100</f>
        <v>100</v>
      </c>
    </row>
    <row r="25" spans="1:10" ht="60.75" customHeight="1">
      <c r="A25" s="209"/>
      <c r="B25" s="210"/>
      <c r="C25" s="214"/>
      <c r="D25" s="211">
        <v>2310</v>
      </c>
      <c r="E25" s="1687" t="s">
        <v>130</v>
      </c>
      <c r="F25" s="1655"/>
      <c r="G25" s="1656"/>
      <c r="H25" s="196">
        <v>4500</v>
      </c>
      <c r="I25" s="196">
        <v>4500</v>
      </c>
      <c r="J25" s="216">
        <f>I25/H25*100</f>
        <v>100</v>
      </c>
    </row>
    <row r="26" spans="1:10" ht="19.5" customHeight="1">
      <c r="A26" s="209"/>
      <c r="B26" s="210"/>
      <c r="C26" s="214"/>
      <c r="D26" s="228"/>
      <c r="E26" s="229" t="s">
        <v>131</v>
      </c>
      <c r="F26" s="230"/>
      <c r="G26" s="231"/>
      <c r="H26" s="197"/>
      <c r="I26" s="197"/>
      <c r="J26" s="217"/>
    </row>
    <row r="27" spans="1:10" ht="30" customHeight="1">
      <c r="A27" s="209"/>
      <c r="B27" s="210"/>
      <c r="C27" s="214"/>
      <c r="D27" s="232"/>
      <c r="E27" s="1665" t="s">
        <v>132</v>
      </c>
      <c r="F27" s="1657"/>
      <c r="G27" s="1658"/>
      <c r="H27" s="224"/>
      <c r="I27" s="224"/>
      <c r="J27" s="221"/>
    </row>
    <row r="28" spans="1:10" ht="43.5" customHeight="1">
      <c r="A28" s="209"/>
      <c r="B28" s="210"/>
      <c r="C28" s="214"/>
      <c r="D28" s="211">
        <v>2820</v>
      </c>
      <c r="E28" s="1688" t="s">
        <v>727</v>
      </c>
      <c r="F28" s="1688"/>
      <c r="G28" s="1689"/>
      <c r="H28" s="1690">
        <v>52000</v>
      </c>
      <c r="I28" s="1690">
        <v>52000</v>
      </c>
      <c r="J28" s="1673">
        <f>I28/H28*100</f>
        <v>100</v>
      </c>
    </row>
    <row r="29" spans="1:10" ht="37.5" customHeight="1">
      <c r="A29" s="233"/>
      <c r="B29" s="234"/>
      <c r="C29" s="218"/>
      <c r="D29" s="218"/>
      <c r="E29" s="1666" t="s">
        <v>133</v>
      </c>
      <c r="F29" s="1666"/>
      <c r="G29" s="1667"/>
      <c r="H29" s="1650"/>
      <c r="I29" s="1650"/>
      <c r="J29" s="1675"/>
    </row>
    <row r="30" spans="1:10" ht="78" customHeight="1">
      <c r="A30" s="209"/>
      <c r="B30" s="210"/>
      <c r="C30" s="214"/>
      <c r="D30" s="214"/>
      <c r="E30" s="1659" t="s">
        <v>134</v>
      </c>
      <c r="F30" s="1660"/>
      <c r="G30" s="1660"/>
      <c r="H30" s="197">
        <v>6000</v>
      </c>
      <c r="I30" s="197">
        <v>6000</v>
      </c>
      <c r="J30" s="217">
        <f aca="true" t="shared" si="0" ref="J30:J35">I30/H30*100</f>
        <v>100</v>
      </c>
    </row>
    <row r="31" spans="1:10" ht="84" customHeight="1">
      <c r="A31" s="209"/>
      <c r="B31" s="210"/>
      <c r="C31" s="214"/>
      <c r="D31" s="214"/>
      <c r="E31" s="1659" t="s">
        <v>86</v>
      </c>
      <c r="F31" s="1660"/>
      <c r="G31" s="1660"/>
      <c r="H31" s="197">
        <v>20000</v>
      </c>
      <c r="I31" s="197">
        <v>20000</v>
      </c>
      <c r="J31" s="217">
        <f t="shared" si="0"/>
        <v>100</v>
      </c>
    </row>
    <row r="32" spans="1:10" ht="75" customHeight="1">
      <c r="A32" s="209"/>
      <c r="B32" s="210"/>
      <c r="C32" s="214"/>
      <c r="D32" s="214"/>
      <c r="E32" s="1659" t="s">
        <v>87</v>
      </c>
      <c r="F32" s="1660"/>
      <c r="G32" s="1660"/>
      <c r="H32" s="197">
        <v>2000</v>
      </c>
      <c r="I32" s="197">
        <v>2000</v>
      </c>
      <c r="J32" s="217">
        <f t="shared" si="0"/>
        <v>100</v>
      </c>
    </row>
    <row r="33" spans="1:10" ht="99" customHeight="1">
      <c r="A33" s="209"/>
      <c r="B33" s="210"/>
      <c r="C33" s="214"/>
      <c r="D33" s="214"/>
      <c r="E33" s="1659" t="s">
        <v>88</v>
      </c>
      <c r="F33" s="1660"/>
      <c r="G33" s="1660"/>
      <c r="H33" s="197">
        <v>20000</v>
      </c>
      <c r="I33" s="197">
        <v>20000</v>
      </c>
      <c r="J33" s="217">
        <f t="shared" si="0"/>
        <v>100</v>
      </c>
    </row>
    <row r="34" spans="1:10" ht="73.5" customHeight="1">
      <c r="A34" s="209"/>
      <c r="B34" s="210"/>
      <c r="C34" s="214"/>
      <c r="D34" s="214"/>
      <c r="E34" s="1659" t="s">
        <v>135</v>
      </c>
      <c r="F34" s="1660"/>
      <c r="G34" s="1660"/>
      <c r="H34" s="197">
        <v>2000</v>
      </c>
      <c r="I34" s="197">
        <v>2000</v>
      </c>
      <c r="J34" s="217">
        <f t="shared" si="0"/>
        <v>100</v>
      </c>
    </row>
    <row r="35" spans="1:10" ht="68.25" customHeight="1">
      <c r="A35" s="209"/>
      <c r="B35" s="210"/>
      <c r="C35" s="214"/>
      <c r="D35" s="214"/>
      <c r="E35" s="1659" t="s">
        <v>136</v>
      </c>
      <c r="F35" s="1660"/>
      <c r="G35" s="1660"/>
      <c r="H35" s="197">
        <v>2000</v>
      </c>
      <c r="I35" s="197">
        <v>2000</v>
      </c>
      <c r="J35" s="217">
        <f t="shared" si="0"/>
        <v>100</v>
      </c>
    </row>
    <row r="36" spans="1:10" ht="30.75" customHeight="1">
      <c r="A36" s="209"/>
      <c r="B36" s="210"/>
      <c r="C36" s="211">
        <v>85195</v>
      </c>
      <c r="D36" s="1684" t="s">
        <v>730</v>
      </c>
      <c r="E36" s="1685"/>
      <c r="F36" s="1685"/>
      <c r="G36" s="1686"/>
      <c r="H36" s="212">
        <v>10000</v>
      </c>
      <c r="I36" s="212">
        <v>10000</v>
      </c>
      <c r="J36" s="213">
        <v>100</v>
      </c>
    </row>
    <row r="37" spans="1:10" ht="42.75" customHeight="1">
      <c r="A37" s="209"/>
      <c r="B37" s="210"/>
      <c r="C37" s="214"/>
      <c r="D37" s="1661">
        <v>2820</v>
      </c>
      <c r="E37" s="1687" t="s">
        <v>727</v>
      </c>
      <c r="F37" s="1688"/>
      <c r="G37" s="1689"/>
      <c r="H37" s="1632">
        <v>10000</v>
      </c>
      <c r="I37" s="1690">
        <v>10000</v>
      </c>
      <c r="J37" s="1673">
        <v>100</v>
      </c>
    </row>
    <row r="38" spans="1:10" ht="18" customHeight="1">
      <c r="A38" s="209"/>
      <c r="B38" s="210"/>
      <c r="C38" s="214"/>
      <c r="D38" s="1631"/>
      <c r="E38" s="1662" t="s">
        <v>137</v>
      </c>
      <c r="F38" s="1663"/>
      <c r="G38" s="1664"/>
      <c r="H38" s="1633"/>
      <c r="I38" s="1670"/>
      <c r="J38" s="1674"/>
    </row>
    <row r="39" spans="1:10" ht="66" customHeight="1">
      <c r="A39" s="209"/>
      <c r="B39" s="210"/>
      <c r="C39" s="223"/>
      <c r="D39" s="214"/>
      <c r="E39" s="1634" t="s">
        <v>138</v>
      </c>
      <c r="F39" s="1663"/>
      <c r="G39" s="1664"/>
      <c r="H39" s="235">
        <v>8000</v>
      </c>
      <c r="I39" s="197">
        <v>8000</v>
      </c>
      <c r="J39" s="217">
        <v>100</v>
      </c>
    </row>
    <row r="40" spans="1:10" ht="44.25" customHeight="1">
      <c r="A40" s="209"/>
      <c r="B40" s="210"/>
      <c r="C40" s="223"/>
      <c r="D40" s="214"/>
      <c r="E40" s="1634" t="s">
        <v>139</v>
      </c>
      <c r="F40" s="1663"/>
      <c r="G40" s="1664"/>
      <c r="H40" s="235">
        <v>600</v>
      </c>
      <c r="I40" s="197">
        <v>600</v>
      </c>
      <c r="J40" s="217">
        <v>100</v>
      </c>
    </row>
    <row r="41" spans="1:10" ht="37.5" customHeight="1">
      <c r="A41" s="233"/>
      <c r="B41" s="234"/>
      <c r="C41" s="219"/>
      <c r="D41" s="218"/>
      <c r="E41" s="1665" t="s">
        <v>89</v>
      </c>
      <c r="F41" s="1666"/>
      <c r="G41" s="1667"/>
      <c r="H41" s="236">
        <v>1400</v>
      </c>
      <c r="I41" s="224">
        <v>1400</v>
      </c>
      <c r="J41" s="221">
        <v>100</v>
      </c>
    </row>
    <row r="42" spans="1:10" ht="31.5" customHeight="1">
      <c r="A42" s="206" t="s">
        <v>140</v>
      </c>
      <c r="B42" s="206">
        <v>921</v>
      </c>
      <c r="C42" s="1652" t="s">
        <v>685</v>
      </c>
      <c r="D42" s="1653"/>
      <c r="E42" s="1653"/>
      <c r="F42" s="1653"/>
      <c r="G42" s="1654"/>
      <c r="H42" s="208">
        <v>15000</v>
      </c>
      <c r="I42" s="208">
        <v>6700</v>
      </c>
      <c r="J42" s="205">
        <f>I42/H42*100</f>
        <v>44.666666666666664</v>
      </c>
    </row>
    <row r="43" spans="1:10" ht="27" customHeight="1">
      <c r="A43" s="209"/>
      <c r="B43" s="210"/>
      <c r="C43" s="211">
        <v>92105</v>
      </c>
      <c r="D43" s="1684" t="s">
        <v>141</v>
      </c>
      <c r="E43" s="1685"/>
      <c r="F43" s="1685"/>
      <c r="G43" s="1686"/>
      <c r="H43" s="236">
        <v>15000</v>
      </c>
      <c r="I43" s="212">
        <v>6700</v>
      </c>
      <c r="J43" s="213">
        <f>I43/H43*100</f>
        <v>44.666666666666664</v>
      </c>
    </row>
    <row r="44" spans="1:10" ht="39" customHeight="1">
      <c r="A44" s="209"/>
      <c r="B44" s="210"/>
      <c r="C44" s="214"/>
      <c r="D44" s="214">
        <v>2820</v>
      </c>
      <c r="E44" s="1662" t="s">
        <v>727</v>
      </c>
      <c r="F44" s="1663"/>
      <c r="G44" s="1664"/>
      <c r="H44" s="1690">
        <v>15000</v>
      </c>
      <c r="I44" s="1690">
        <v>6700</v>
      </c>
      <c r="J44" s="1673">
        <v>44.7</v>
      </c>
    </row>
    <row r="45" spans="1:10" ht="16.5" customHeight="1">
      <c r="A45" s="209"/>
      <c r="B45" s="210"/>
      <c r="C45" s="214"/>
      <c r="D45" s="214"/>
      <c r="E45" s="1662" t="s">
        <v>142</v>
      </c>
      <c r="F45" s="1663"/>
      <c r="G45" s="1664"/>
      <c r="H45" s="1670"/>
      <c r="I45" s="1670"/>
      <c r="J45" s="1674"/>
    </row>
    <row r="46" spans="1:10" ht="112.5" customHeight="1">
      <c r="A46" s="209"/>
      <c r="B46" s="210"/>
      <c r="C46" s="214"/>
      <c r="D46" s="223"/>
      <c r="E46" s="1634" t="s">
        <v>143</v>
      </c>
      <c r="F46" s="1663"/>
      <c r="G46" s="1664"/>
      <c r="H46" s="197">
        <v>8300</v>
      </c>
      <c r="I46" s="237" t="s">
        <v>699</v>
      </c>
      <c r="J46" s="239" t="s">
        <v>699</v>
      </c>
    </row>
    <row r="47" spans="1:10" ht="52.5" customHeight="1">
      <c r="A47" s="209"/>
      <c r="B47" s="210"/>
      <c r="C47" s="214"/>
      <c r="D47" s="223"/>
      <c r="E47" s="1634" t="s">
        <v>144</v>
      </c>
      <c r="F47" s="1663"/>
      <c r="G47" s="1664"/>
      <c r="H47" s="197">
        <v>1300</v>
      </c>
      <c r="I47" s="197">
        <v>1300</v>
      </c>
      <c r="J47" s="217">
        <v>100</v>
      </c>
    </row>
    <row r="48" spans="1:10" ht="57" customHeight="1">
      <c r="A48" s="209"/>
      <c r="B48" s="210"/>
      <c r="C48" s="214"/>
      <c r="D48" s="223"/>
      <c r="E48" s="1634" t="s">
        <v>145</v>
      </c>
      <c r="F48" s="1663"/>
      <c r="G48" s="1664"/>
      <c r="H48" s="197">
        <v>2700</v>
      </c>
      <c r="I48" s="197">
        <v>2700</v>
      </c>
      <c r="J48" s="240">
        <v>100</v>
      </c>
    </row>
    <row r="49" spans="1:10" ht="66" customHeight="1">
      <c r="A49" s="209"/>
      <c r="B49" s="210"/>
      <c r="C49" s="214"/>
      <c r="D49" s="223"/>
      <c r="E49" s="1634" t="s">
        <v>146</v>
      </c>
      <c r="F49" s="1663"/>
      <c r="G49" s="1664"/>
      <c r="H49" s="197">
        <v>1100</v>
      </c>
      <c r="I49" s="197">
        <v>1100</v>
      </c>
      <c r="J49" s="217">
        <v>100</v>
      </c>
    </row>
    <row r="50" spans="1:10" ht="95.25" customHeight="1">
      <c r="A50" s="209"/>
      <c r="B50" s="210"/>
      <c r="C50" s="214"/>
      <c r="D50" s="219"/>
      <c r="E50" s="1665" t="s">
        <v>147</v>
      </c>
      <c r="F50" s="1666"/>
      <c r="G50" s="1667"/>
      <c r="H50" s="224">
        <v>1600</v>
      </c>
      <c r="I50" s="224">
        <v>1600</v>
      </c>
      <c r="J50" s="221">
        <v>100</v>
      </c>
    </row>
    <row r="51" spans="1:10" ht="21.75" customHeight="1">
      <c r="A51" s="211" t="s">
        <v>148</v>
      </c>
      <c r="B51" s="206">
        <v>926</v>
      </c>
      <c r="C51" s="1652" t="s">
        <v>691</v>
      </c>
      <c r="D51" s="1653"/>
      <c r="E51" s="1653"/>
      <c r="F51" s="1653"/>
      <c r="G51" s="1654"/>
      <c r="H51" s="208">
        <v>173000</v>
      </c>
      <c r="I51" s="208">
        <v>170822</v>
      </c>
      <c r="J51" s="205">
        <f>SUM(I51/H51*100)</f>
        <v>98.74104046242775</v>
      </c>
    </row>
    <row r="52" spans="1:10" ht="21.75" customHeight="1">
      <c r="A52" s="209"/>
      <c r="B52" s="210"/>
      <c r="C52" s="211">
        <v>92605</v>
      </c>
      <c r="D52" s="1684" t="s">
        <v>149</v>
      </c>
      <c r="E52" s="1685"/>
      <c r="F52" s="1685"/>
      <c r="G52" s="1686"/>
      <c r="H52" s="236">
        <v>173000</v>
      </c>
      <c r="I52" s="212">
        <v>170822</v>
      </c>
      <c r="J52" s="213">
        <f>SUM(I52/H52*100)</f>
        <v>98.74104046242775</v>
      </c>
    </row>
    <row r="53" spans="1:13" ht="41.25" customHeight="1">
      <c r="A53" s="209"/>
      <c r="B53" s="210"/>
      <c r="C53" s="214"/>
      <c r="D53" s="211">
        <v>2820</v>
      </c>
      <c r="E53" s="1662" t="s">
        <v>727</v>
      </c>
      <c r="F53" s="1663"/>
      <c r="G53" s="1664"/>
      <c r="H53" s="1690">
        <v>173000</v>
      </c>
      <c r="I53" s="1690">
        <f>SUM(I55:I67)</f>
        <v>170822</v>
      </c>
      <c r="J53" s="1673">
        <f>I53/H53*100</f>
        <v>98.74104046242775</v>
      </c>
      <c r="L53" s="241"/>
      <c r="M53" s="241"/>
    </row>
    <row r="54" spans="1:10" ht="24.75" customHeight="1">
      <c r="A54" s="209"/>
      <c r="B54" s="210"/>
      <c r="C54" s="214"/>
      <c r="D54" s="214"/>
      <c r="E54" s="1660" t="s">
        <v>150</v>
      </c>
      <c r="F54" s="1660"/>
      <c r="G54" s="1660"/>
      <c r="H54" s="1670"/>
      <c r="I54" s="1670"/>
      <c r="J54" s="1674"/>
    </row>
    <row r="55" spans="1:10" ht="43.5" customHeight="1">
      <c r="A55" s="242"/>
      <c r="B55" s="214"/>
      <c r="C55" s="214"/>
      <c r="D55" s="214"/>
      <c r="E55" s="1659" t="s">
        <v>151</v>
      </c>
      <c r="F55" s="1660"/>
      <c r="G55" s="1660"/>
      <c r="H55" s="197">
        <v>6000</v>
      </c>
      <c r="I55" s="197">
        <v>5724</v>
      </c>
      <c r="J55" s="243">
        <f>I55/H55*100</f>
        <v>95.39999999999999</v>
      </c>
    </row>
    <row r="56" spans="1:10" ht="42" customHeight="1">
      <c r="A56" s="244"/>
      <c r="B56" s="218"/>
      <c r="C56" s="218"/>
      <c r="D56" s="218"/>
      <c r="E56" s="1635" t="s">
        <v>152</v>
      </c>
      <c r="F56" s="1636"/>
      <c r="G56" s="1636"/>
      <c r="H56" s="224">
        <v>2100</v>
      </c>
      <c r="I56" s="224">
        <v>2100</v>
      </c>
      <c r="J56" s="245">
        <f aca="true" t="shared" si="1" ref="J56:J67">I56/H56*100</f>
        <v>100</v>
      </c>
    </row>
    <row r="57" spans="1:10" ht="51.75" customHeight="1">
      <c r="A57" s="242"/>
      <c r="B57" s="214"/>
      <c r="C57" s="214"/>
      <c r="D57" s="214"/>
      <c r="E57" s="1659" t="s">
        <v>153</v>
      </c>
      <c r="F57" s="1660"/>
      <c r="G57" s="1660"/>
      <c r="H57" s="197">
        <v>6000</v>
      </c>
      <c r="I57" s="197">
        <v>6000</v>
      </c>
      <c r="J57" s="243">
        <f t="shared" si="1"/>
        <v>100</v>
      </c>
    </row>
    <row r="58" spans="1:10" ht="65.25" customHeight="1">
      <c r="A58" s="242"/>
      <c r="B58" s="214"/>
      <c r="C58" s="214"/>
      <c r="D58" s="214"/>
      <c r="E58" s="1659" t="s">
        <v>154</v>
      </c>
      <c r="F58" s="1660"/>
      <c r="G58" s="1660"/>
      <c r="H58" s="197">
        <v>600</v>
      </c>
      <c r="I58" s="197">
        <v>600</v>
      </c>
      <c r="J58" s="243">
        <f t="shared" si="1"/>
        <v>100</v>
      </c>
    </row>
    <row r="59" spans="1:10" ht="52.5" customHeight="1">
      <c r="A59" s="242"/>
      <c r="B59" s="214"/>
      <c r="C59" s="214"/>
      <c r="D59" s="214"/>
      <c r="E59" s="1659" t="s">
        <v>155</v>
      </c>
      <c r="F59" s="1660"/>
      <c r="G59" s="1660"/>
      <c r="H59" s="197">
        <v>30000</v>
      </c>
      <c r="I59" s="197">
        <v>28122</v>
      </c>
      <c r="J59" s="243">
        <f t="shared" si="1"/>
        <v>93.74</v>
      </c>
    </row>
    <row r="60" spans="1:10" ht="57.75" customHeight="1">
      <c r="A60" s="242"/>
      <c r="B60" s="214"/>
      <c r="C60" s="214"/>
      <c r="D60" s="214"/>
      <c r="E60" s="1659" t="s">
        <v>156</v>
      </c>
      <c r="F60" s="1660"/>
      <c r="G60" s="1660"/>
      <c r="H60" s="197">
        <v>30000</v>
      </c>
      <c r="I60" s="197">
        <v>30000</v>
      </c>
      <c r="J60" s="243">
        <f t="shared" si="1"/>
        <v>100</v>
      </c>
    </row>
    <row r="61" spans="1:10" ht="46.5" customHeight="1">
      <c r="A61" s="242"/>
      <c r="B61" s="214"/>
      <c r="C61" s="214"/>
      <c r="D61" s="214"/>
      <c r="E61" s="1659" t="s">
        <v>157</v>
      </c>
      <c r="F61" s="1660"/>
      <c r="G61" s="1660"/>
      <c r="H61" s="197">
        <v>6000</v>
      </c>
      <c r="I61" s="197">
        <v>6000</v>
      </c>
      <c r="J61" s="243">
        <f t="shared" si="1"/>
        <v>100</v>
      </c>
    </row>
    <row r="62" spans="1:10" ht="54" customHeight="1">
      <c r="A62" s="242"/>
      <c r="B62" s="214"/>
      <c r="C62" s="214"/>
      <c r="D62" s="214"/>
      <c r="E62" s="1659" t="s">
        <v>158</v>
      </c>
      <c r="F62" s="1660"/>
      <c r="G62" s="1660"/>
      <c r="H62" s="197">
        <v>40000</v>
      </c>
      <c r="I62" s="197">
        <v>40000</v>
      </c>
      <c r="J62" s="243">
        <f t="shared" si="1"/>
        <v>100</v>
      </c>
    </row>
    <row r="63" spans="1:10" ht="50.25" customHeight="1">
      <c r="A63" s="242"/>
      <c r="B63" s="214"/>
      <c r="C63" s="214"/>
      <c r="D63" s="214"/>
      <c r="E63" s="1659" t="s">
        <v>159</v>
      </c>
      <c r="F63" s="1660"/>
      <c r="G63" s="1660"/>
      <c r="H63" s="197">
        <v>8300</v>
      </c>
      <c r="I63" s="197">
        <v>8300</v>
      </c>
      <c r="J63" s="243">
        <f t="shared" si="1"/>
        <v>100</v>
      </c>
    </row>
    <row r="64" spans="1:10" ht="45.75" customHeight="1">
      <c r="A64" s="242"/>
      <c r="B64" s="214"/>
      <c r="C64" s="214"/>
      <c r="D64" s="214"/>
      <c r="E64" s="1659" t="s">
        <v>160</v>
      </c>
      <c r="F64" s="1660"/>
      <c r="G64" s="1660"/>
      <c r="H64" s="197">
        <v>2500</v>
      </c>
      <c r="I64" s="197">
        <v>2500</v>
      </c>
      <c r="J64" s="243">
        <f t="shared" si="1"/>
        <v>100</v>
      </c>
    </row>
    <row r="65" spans="1:10" ht="64.5" customHeight="1">
      <c r="A65" s="242"/>
      <c r="B65" s="214"/>
      <c r="C65" s="214"/>
      <c r="D65" s="214"/>
      <c r="E65" s="1659" t="s">
        <v>161</v>
      </c>
      <c r="F65" s="1660"/>
      <c r="G65" s="1660"/>
      <c r="H65" s="197">
        <v>500</v>
      </c>
      <c r="I65" s="197">
        <v>500</v>
      </c>
      <c r="J65" s="243">
        <f t="shared" si="1"/>
        <v>100</v>
      </c>
    </row>
    <row r="66" spans="1:10" ht="53.25" customHeight="1">
      <c r="A66" s="242"/>
      <c r="B66" s="214"/>
      <c r="C66" s="214"/>
      <c r="D66" s="214"/>
      <c r="E66" s="1659" t="s">
        <v>162</v>
      </c>
      <c r="F66" s="1660"/>
      <c r="G66" s="1660"/>
      <c r="H66" s="197">
        <v>6000</v>
      </c>
      <c r="I66" s="197">
        <v>6000</v>
      </c>
      <c r="J66" s="243">
        <f t="shared" si="1"/>
        <v>100</v>
      </c>
    </row>
    <row r="67" spans="1:10" ht="42.75" customHeight="1">
      <c r="A67" s="244"/>
      <c r="B67" s="218"/>
      <c r="C67" s="218"/>
      <c r="D67" s="218"/>
      <c r="E67" s="1635" t="s">
        <v>163</v>
      </c>
      <c r="F67" s="1636"/>
      <c r="G67" s="1636"/>
      <c r="H67" s="224">
        <v>35000</v>
      </c>
      <c r="I67" s="224">
        <v>34976</v>
      </c>
      <c r="J67" s="245">
        <f t="shared" si="1"/>
        <v>99.93142857142857</v>
      </c>
    </row>
    <row r="68" spans="2:10" ht="12.75" customHeight="1">
      <c r="B68" s="203"/>
      <c r="C68" s="203"/>
      <c r="D68" s="203"/>
      <c r="E68" s="246"/>
      <c r="F68" s="246"/>
      <c r="G68" s="246"/>
      <c r="H68" s="247"/>
      <c r="I68" s="247"/>
      <c r="J68" s="248"/>
    </row>
    <row r="69" spans="2:10" ht="12.75" customHeight="1">
      <c r="B69" s="203"/>
      <c r="C69" s="203"/>
      <c r="D69" s="203"/>
      <c r="E69" s="246"/>
      <c r="F69" s="246"/>
      <c r="G69" s="246"/>
      <c r="H69" s="247"/>
      <c r="I69" s="247"/>
      <c r="J69" s="248"/>
    </row>
    <row r="70" spans="2:10" ht="12.75" customHeight="1">
      <c r="B70" s="203"/>
      <c r="C70" s="203"/>
      <c r="D70" s="203"/>
      <c r="E70" s="246"/>
      <c r="F70" s="246"/>
      <c r="G70" s="246"/>
      <c r="H70" s="247"/>
      <c r="I70" s="247"/>
      <c r="J70" s="248"/>
    </row>
    <row r="71" spans="2:10" ht="12.75" customHeight="1">
      <c r="B71" s="203"/>
      <c r="C71" s="203"/>
      <c r="D71" s="203"/>
      <c r="E71" s="246"/>
      <c r="F71" s="246"/>
      <c r="G71" s="246"/>
      <c r="H71" s="247"/>
      <c r="I71" s="247"/>
      <c r="J71" s="248"/>
    </row>
    <row r="72" spans="2:10" ht="12.75">
      <c r="B72" s="203"/>
      <c r="C72" s="203"/>
      <c r="D72" s="203"/>
      <c r="E72" s="246"/>
      <c r="F72" s="246"/>
      <c r="G72" s="246"/>
      <c r="H72" s="247"/>
      <c r="I72" s="247"/>
      <c r="J72" s="248"/>
    </row>
    <row r="73" spans="2:10" ht="12.75">
      <c r="B73" s="203"/>
      <c r="C73" s="203"/>
      <c r="D73" s="203"/>
      <c r="E73" s="246"/>
      <c r="F73" s="246"/>
      <c r="G73" s="246"/>
      <c r="H73" s="247"/>
      <c r="I73" s="247"/>
      <c r="J73" s="248"/>
    </row>
    <row r="74" spans="2:10" ht="12.75">
      <c r="B74" s="203"/>
      <c r="C74" s="203"/>
      <c r="D74" s="203"/>
      <c r="E74" s="246"/>
      <c r="F74" s="246"/>
      <c r="G74" s="246"/>
      <c r="H74" s="247"/>
      <c r="I74" s="247"/>
      <c r="J74" s="248"/>
    </row>
    <row r="75" spans="2:10" ht="12.75">
      <c r="B75" s="203"/>
      <c r="C75" s="203"/>
      <c r="D75" s="203"/>
      <c r="E75" s="246"/>
      <c r="F75" s="246"/>
      <c r="G75" s="246"/>
      <c r="H75" s="247"/>
      <c r="I75" s="247"/>
      <c r="J75" s="248"/>
    </row>
    <row r="76" spans="2:10" ht="12.75">
      <c r="B76" s="203"/>
      <c r="C76" s="203"/>
      <c r="D76" s="203"/>
      <c r="E76" s="246"/>
      <c r="F76" s="246"/>
      <c r="G76" s="246"/>
      <c r="H76" s="247"/>
      <c r="I76" s="247"/>
      <c r="J76" s="248"/>
    </row>
    <row r="77" spans="2:10" ht="12.75">
      <c r="B77" s="203"/>
      <c r="C77" s="203"/>
      <c r="D77" s="203"/>
      <c r="E77" s="246"/>
      <c r="F77" s="246"/>
      <c r="G77" s="246"/>
      <c r="H77" s="247"/>
      <c r="I77" s="247"/>
      <c r="J77" s="248"/>
    </row>
    <row r="78" spans="2:10" ht="12.75">
      <c r="B78" s="203"/>
      <c r="C78" s="203"/>
      <c r="D78" s="203"/>
      <c r="E78" s="246"/>
      <c r="F78" s="246"/>
      <c r="G78" s="246"/>
      <c r="H78" s="247"/>
      <c r="I78" s="247"/>
      <c r="J78" s="248"/>
    </row>
    <row r="79" spans="2:10" ht="12.75">
      <c r="B79" s="203"/>
      <c r="C79" s="203"/>
      <c r="D79" s="203"/>
      <c r="E79" s="246"/>
      <c r="F79" s="246"/>
      <c r="G79" s="246"/>
      <c r="H79" s="247"/>
      <c r="I79" s="247"/>
      <c r="J79" s="248"/>
    </row>
    <row r="80" spans="2:10" ht="12.75">
      <c r="B80" s="203"/>
      <c r="C80" s="203"/>
      <c r="D80" s="203"/>
      <c r="E80" s="249"/>
      <c r="F80" s="249"/>
      <c r="G80" s="249"/>
      <c r="H80" s="247"/>
      <c r="I80" s="247"/>
      <c r="J80" s="248"/>
    </row>
    <row r="81" spans="5:10" ht="12.75">
      <c r="E81" s="250"/>
      <c r="F81" s="250"/>
      <c r="G81" s="250"/>
      <c r="H81" s="247"/>
      <c r="I81" s="247"/>
      <c r="J81" s="248"/>
    </row>
    <row r="82" spans="5:10" ht="12.75">
      <c r="E82" s="250"/>
      <c r="F82" s="250"/>
      <c r="G82" s="250"/>
      <c r="H82" s="247"/>
      <c r="I82" s="247"/>
      <c r="J82" s="53"/>
    </row>
    <row r="83" spans="5:10" ht="12.75">
      <c r="E83" s="250"/>
      <c r="F83" s="250"/>
      <c r="G83" s="250"/>
      <c r="H83" s="247"/>
      <c r="I83" s="247"/>
      <c r="J83" s="53"/>
    </row>
    <row r="84" spans="5:10" ht="12.75">
      <c r="E84" s="250"/>
      <c r="F84" s="250"/>
      <c r="G84" s="250"/>
      <c r="J84" s="53"/>
    </row>
    <row r="85" spans="5:10" ht="12.75">
      <c r="E85" s="250"/>
      <c r="F85" s="250"/>
      <c r="G85" s="250"/>
      <c r="J85" s="53"/>
    </row>
    <row r="86" spans="5:7" ht="12.75">
      <c r="E86" s="250"/>
      <c r="F86" s="250"/>
      <c r="G86" s="250"/>
    </row>
    <row r="87" spans="5:7" ht="12.75">
      <c r="E87" s="250"/>
      <c r="F87" s="250"/>
      <c r="G87" s="250"/>
    </row>
    <row r="88" spans="5:7" ht="12.75">
      <c r="E88" s="250"/>
      <c r="F88" s="250"/>
      <c r="G88" s="250"/>
    </row>
    <row r="89" spans="5:7" ht="12.75">
      <c r="E89" s="254"/>
      <c r="F89" s="254"/>
      <c r="G89" s="254"/>
    </row>
    <row r="90" spans="5:7" ht="12.75">
      <c r="E90" s="254"/>
      <c r="F90" s="254"/>
      <c r="G90" s="254"/>
    </row>
    <row r="91" spans="5:7" ht="12.75">
      <c r="E91" s="254"/>
      <c r="F91" s="254"/>
      <c r="G91" s="254"/>
    </row>
    <row r="92" spans="5:7" ht="12.75">
      <c r="E92" s="254"/>
      <c r="F92" s="254"/>
      <c r="G92" s="254"/>
    </row>
    <row r="93" spans="5:7" ht="12.75">
      <c r="E93" s="254"/>
      <c r="F93" s="254"/>
      <c r="G93" s="254"/>
    </row>
    <row r="94" spans="5:7" ht="12.75">
      <c r="E94" s="254"/>
      <c r="F94" s="254"/>
      <c r="G94" s="254"/>
    </row>
    <row r="95" spans="5:7" ht="12.75">
      <c r="E95" s="254"/>
      <c r="F95" s="254"/>
      <c r="G95" s="254"/>
    </row>
    <row r="96" spans="5:7" ht="12.75">
      <c r="E96" s="254"/>
      <c r="F96" s="254"/>
      <c r="G96" s="254"/>
    </row>
    <row r="97" spans="5:7" ht="12.75">
      <c r="E97" s="254"/>
      <c r="F97" s="254"/>
      <c r="G97" s="254"/>
    </row>
    <row r="98" spans="5:7" ht="12.75">
      <c r="E98" s="254"/>
      <c r="F98" s="254"/>
      <c r="G98" s="254"/>
    </row>
    <row r="99" spans="5:7" ht="12.75">
      <c r="E99" s="254"/>
      <c r="F99" s="254"/>
      <c r="G99" s="254"/>
    </row>
    <row r="100" spans="5:7" ht="12.75">
      <c r="E100" s="254"/>
      <c r="F100" s="254"/>
      <c r="G100" s="254"/>
    </row>
    <row r="101" spans="5:7" ht="12.75">
      <c r="E101" s="254"/>
      <c r="F101" s="254"/>
      <c r="G101" s="254"/>
    </row>
    <row r="102" spans="5:7" ht="12.75">
      <c r="E102" s="254"/>
      <c r="F102" s="254"/>
      <c r="G102" s="254"/>
    </row>
    <row r="103" spans="5:7" ht="12.75">
      <c r="E103" s="254"/>
      <c r="F103" s="254"/>
      <c r="G103" s="254"/>
    </row>
  </sheetData>
  <mergeCells count="79">
    <mergeCell ref="E65:G65"/>
    <mergeCell ref="E66:G66"/>
    <mergeCell ref="E67:G67"/>
    <mergeCell ref="E61:G61"/>
    <mergeCell ref="E62:G62"/>
    <mergeCell ref="E63:G63"/>
    <mergeCell ref="E64:G64"/>
    <mergeCell ref="E57:G57"/>
    <mergeCell ref="E58:G58"/>
    <mergeCell ref="E59:G59"/>
    <mergeCell ref="E60:G60"/>
    <mergeCell ref="J53:J54"/>
    <mergeCell ref="E54:G54"/>
    <mergeCell ref="E55:G55"/>
    <mergeCell ref="E56:G56"/>
    <mergeCell ref="D52:G52"/>
    <mergeCell ref="E53:G53"/>
    <mergeCell ref="H53:H54"/>
    <mergeCell ref="I53:I54"/>
    <mergeCell ref="E48:G48"/>
    <mergeCell ref="E49:G49"/>
    <mergeCell ref="E50:G50"/>
    <mergeCell ref="C51:G51"/>
    <mergeCell ref="J44:J45"/>
    <mergeCell ref="E45:G45"/>
    <mergeCell ref="E46:G46"/>
    <mergeCell ref="E47:G47"/>
    <mergeCell ref="D43:G43"/>
    <mergeCell ref="E44:G44"/>
    <mergeCell ref="H44:H45"/>
    <mergeCell ref="I44:I45"/>
    <mergeCell ref="E39:G39"/>
    <mergeCell ref="E40:G40"/>
    <mergeCell ref="E41:G41"/>
    <mergeCell ref="C42:G42"/>
    <mergeCell ref="H37:H38"/>
    <mergeCell ref="I37:I38"/>
    <mergeCell ref="J37:J38"/>
    <mergeCell ref="E38:G38"/>
    <mergeCell ref="E34:G34"/>
    <mergeCell ref="E35:G35"/>
    <mergeCell ref="D36:G36"/>
    <mergeCell ref="D37:D38"/>
    <mergeCell ref="E37:G37"/>
    <mergeCell ref="E30:G30"/>
    <mergeCell ref="E31:G31"/>
    <mergeCell ref="E32:G32"/>
    <mergeCell ref="E33:G33"/>
    <mergeCell ref="E28:G28"/>
    <mergeCell ref="H28:H29"/>
    <mergeCell ref="I28:I29"/>
    <mergeCell ref="J28:J29"/>
    <mergeCell ref="E29:G29"/>
    <mergeCell ref="C23:G23"/>
    <mergeCell ref="D24:G24"/>
    <mergeCell ref="E25:G25"/>
    <mergeCell ref="E27:G27"/>
    <mergeCell ref="E20:G20"/>
    <mergeCell ref="H20:H22"/>
    <mergeCell ref="I20:I22"/>
    <mergeCell ref="J20:J22"/>
    <mergeCell ref="E21:G21"/>
    <mergeCell ref="E22:G22"/>
    <mergeCell ref="J16:J18"/>
    <mergeCell ref="E17:G17"/>
    <mergeCell ref="E18:G18"/>
    <mergeCell ref="D19:G19"/>
    <mergeCell ref="D15:G15"/>
    <mergeCell ref="E16:G16"/>
    <mergeCell ref="H16:H18"/>
    <mergeCell ref="I16:I18"/>
    <mergeCell ref="E11:G11"/>
    <mergeCell ref="E12:G12"/>
    <mergeCell ref="A13:G13"/>
    <mergeCell ref="C14:G14"/>
    <mergeCell ref="A6:J6"/>
    <mergeCell ref="A7:J7"/>
    <mergeCell ref="A8:J8"/>
    <mergeCell ref="A9:J9"/>
  </mergeCells>
  <printOptions/>
  <pageMargins left="0.7875" right="0.7875" top="0.7875" bottom="0.7875" header="0.5" footer="0.5"/>
  <pageSetup cellComments="asDisplayed"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51"/>
  <sheetViews>
    <sheetView workbookViewId="0" topLeftCell="A1">
      <selection activeCell="J17" sqref="J17"/>
    </sheetView>
  </sheetViews>
  <sheetFormatPr defaultColWidth="9.140625" defaultRowHeight="12.75"/>
  <cols>
    <col min="1" max="1" width="8.421875" style="0" customWidth="1"/>
    <col min="2" max="2" width="5.140625" style="0" customWidth="1"/>
    <col min="3" max="3" width="32.421875" style="0" customWidth="1"/>
    <col min="4" max="4" width="8.140625" style="0" customWidth="1"/>
    <col min="5" max="5" width="19.00390625" style="0" customWidth="1"/>
    <col min="6" max="6" width="12.8515625" style="0" customWidth="1"/>
    <col min="7" max="7" width="11.140625" style="0" customWidth="1"/>
  </cols>
  <sheetData>
    <row r="1" ht="16.5" customHeight="1">
      <c r="G1" s="305" t="s">
        <v>189</v>
      </c>
    </row>
    <row r="2" ht="12.75">
      <c r="E2" s="306"/>
    </row>
    <row r="3" ht="12.75">
      <c r="E3" s="306"/>
    </row>
    <row r="4" spans="1:7" ht="14.25" customHeight="1">
      <c r="A4" s="1637" t="s">
        <v>284</v>
      </c>
      <c r="B4" s="1638"/>
      <c r="C4" s="1638"/>
      <c r="D4" s="1638"/>
      <c r="E4" s="1638"/>
      <c r="F4" s="1696"/>
      <c r="G4" s="1696"/>
    </row>
    <row r="5" spans="1:7" ht="15.75">
      <c r="A5" s="1637" t="s">
        <v>190</v>
      </c>
      <c r="B5" s="1638"/>
      <c r="C5" s="1638"/>
      <c r="D5" s="1638"/>
      <c r="E5" s="1638"/>
      <c r="F5" s="1696"/>
      <c r="G5" s="1696"/>
    </row>
    <row r="6" spans="1:7" ht="15" customHeight="1">
      <c r="A6" s="1637" t="s">
        <v>191</v>
      </c>
      <c r="B6" s="1638"/>
      <c r="C6" s="1638"/>
      <c r="D6" s="1638"/>
      <c r="E6" s="1638"/>
      <c r="F6" s="1696"/>
      <c r="G6" s="1696"/>
    </row>
    <row r="7" spans="1:7" ht="15.75">
      <c r="A7" s="1637" t="s">
        <v>720</v>
      </c>
      <c r="B7" s="1638"/>
      <c r="C7" s="1638"/>
      <c r="D7" s="1638"/>
      <c r="E7" s="1638"/>
      <c r="F7" s="1696"/>
      <c r="G7" s="1696"/>
    </row>
    <row r="8" spans="1:5" ht="7.5" customHeight="1">
      <c r="A8" s="307"/>
      <c r="B8" s="307"/>
      <c r="C8" s="307"/>
      <c r="D8" s="307"/>
      <c r="E8" s="307"/>
    </row>
    <row r="9" spans="1:6" ht="14.25" customHeight="1">
      <c r="A9" s="307"/>
      <c r="B9" s="308"/>
      <c r="C9" s="307"/>
      <c r="D9" s="307"/>
      <c r="E9" s="309"/>
      <c r="F9" s="199" t="s">
        <v>705</v>
      </c>
    </row>
    <row r="10" spans="1:7" ht="37.5" customHeight="1">
      <c r="A10" s="1639" t="s">
        <v>707</v>
      </c>
      <c r="B10" s="1640"/>
      <c r="C10" s="1640"/>
      <c r="D10" s="310" t="s">
        <v>192</v>
      </c>
      <c r="E10" s="311" t="s">
        <v>193</v>
      </c>
      <c r="F10" s="202" t="s">
        <v>723</v>
      </c>
      <c r="G10" s="202" t="s">
        <v>194</v>
      </c>
    </row>
    <row r="11" spans="1:7" ht="12.75">
      <c r="A11" s="1641">
        <v>1</v>
      </c>
      <c r="B11" s="1642"/>
      <c r="C11" s="1642"/>
      <c r="D11" s="312">
        <v>2</v>
      </c>
      <c r="E11" s="312">
        <v>3</v>
      </c>
      <c r="F11" s="313">
        <v>4</v>
      </c>
      <c r="G11" s="313">
        <v>5</v>
      </c>
    </row>
    <row r="12" spans="1:7" ht="22.5" customHeight="1">
      <c r="A12" s="314" t="s">
        <v>195</v>
      </c>
      <c r="B12" s="315"/>
      <c r="C12" s="316"/>
      <c r="D12" s="317">
        <v>1</v>
      </c>
      <c r="E12" s="318">
        <v>129852</v>
      </c>
      <c r="F12" s="319">
        <v>129852</v>
      </c>
      <c r="G12" s="320">
        <v>100</v>
      </c>
    </row>
    <row r="13" spans="1:7" ht="21" customHeight="1">
      <c r="A13" s="321" t="s">
        <v>196</v>
      </c>
      <c r="B13" s="322"/>
      <c r="C13" s="323"/>
      <c r="D13" s="324">
        <v>2</v>
      </c>
      <c r="E13" s="325">
        <v>703148</v>
      </c>
      <c r="F13" s="319">
        <v>832822</v>
      </c>
      <c r="G13" s="320">
        <f>F13/E13*100</f>
        <v>118.44192118871133</v>
      </c>
    </row>
    <row r="14" spans="1:7" ht="18" customHeight="1">
      <c r="A14" s="326" t="s">
        <v>197</v>
      </c>
      <c r="B14" s="327" t="s">
        <v>198</v>
      </c>
      <c r="C14" s="328" t="s">
        <v>199</v>
      </c>
      <c r="D14" s="317">
        <v>3</v>
      </c>
      <c r="E14" s="329" t="s">
        <v>699</v>
      </c>
      <c r="F14" s="330" t="s">
        <v>699</v>
      </c>
      <c r="G14" s="331" t="s">
        <v>699</v>
      </c>
    </row>
    <row r="15" spans="1:7" ht="38.25" customHeight="1">
      <c r="A15" s="332"/>
      <c r="B15" s="333" t="s">
        <v>200</v>
      </c>
      <c r="C15" s="334" t="s">
        <v>201</v>
      </c>
      <c r="D15" s="317">
        <v>4</v>
      </c>
      <c r="E15" s="325">
        <v>703148</v>
      </c>
      <c r="F15" s="319">
        <v>832822</v>
      </c>
      <c r="G15" s="320">
        <f>F15/E15*100</f>
        <v>118.44192118871133</v>
      </c>
    </row>
    <row r="16" spans="1:7" ht="19.5" customHeight="1">
      <c r="A16" s="335"/>
      <c r="B16" s="327" t="s">
        <v>202</v>
      </c>
      <c r="C16" s="328" t="s">
        <v>203</v>
      </c>
      <c r="D16" s="317">
        <v>5</v>
      </c>
      <c r="E16" s="329" t="s">
        <v>699</v>
      </c>
      <c r="F16" s="330" t="s">
        <v>699</v>
      </c>
      <c r="G16" s="331" t="s">
        <v>699</v>
      </c>
    </row>
    <row r="17" spans="1:7" ht="19.5" customHeight="1">
      <c r="A17" s="336"/>
      <c r="B17" s="327" t="s">
        <v>204</v>
      </c>
      <c r="C17" s="328" t="s">
        <v>205</v>
      </c>
      <c r="D17" s="317">
        <v>6</v>
      </c>
      <c r="E17" s="329" t="s">
        <v>699</v>
      </c>
      <c r="F17" s="330" t="s">
        <v>699</v>
      </c>
      <c r="G17" s="331" t="s">
        <v>699</v>
      </c>
    </row>
    <row r="18" spans="1:7" ht="22.5" customHeight="1">
      <c r="A18" s="337" t="s">
        <v>206</v>
      </c>
      <c r="B18" s="338"/>
      <c r="C18" s="339"/>
      <c r="D18" s="317">
        <v>7</v>
      </c>
      <c r="E18" s="340">
        <v>833000</v>
      </c>
      <c r="F18" s="319">
        <v>962674</v>
      </c>
      <c r="G18" s="320">
        <f>F18/E18*100</f>
        <v>115.5671068427371</v>
      </c>
    </row>
    <row r="19" spans="1:7" ht="13.5" customHeight="1">
      <c r="A19" s="341" t="s">
        <v>207</v>
      </c>
      <c r="B19" s="342"/>
      <c r="C19" s="343"/>
      <c r="D19" s="1643">
        <v>8</v>
      </c>
      <c r="E19" s="1645">
        <v>833000</v>
      </c>
      <c r="F19" s="1647">
        <v>825168</v>
      </c>
      <c r="G19" s="1621">
        <v>99.1</v>
      </c>
    </row>
    <row r="20" spans="1:7" ht="13.5" customHeight="1">
      <c r="A20" s="348" t="s">
        <v>208</v>
      </c>
      <c r="B20" s="349"/>
      <c r="C20" s="350"/>
      <c r="D20" s="1644"/>
      <c r="E20" s="1646"/>
      <c r="F20" s="1648"/>
      <c r="G20" s="1622"/>
    </row>
    <row r="21" spans="1:7" ht="39.75" customHeight="1">
      <c r="A21" s="353" t="s">
        <v>209</v>
      </c>
      <c r="B21" s="333" t="s">
        <v>198</v>
      </c>
      <c r="C21" s="334" t="s">
        <v>210</v>
      </c>
      <c r="D21" s="317">
        <v>9</v>
      </c>
      <c r="E21" s="354" t="s">
        <v>699</v>
      </c>
      <c r="F21" s="330" t="s">
        <v>699</v>
      </c>
      <c r="G21" s="331" t="s">
        <v>699</v>
      </c>
    </row>
    <row r="22" spans="1:7" ht="30" customHeight="1">
      <c r="A22" s="335"/>
      <c r="B22" s="333" t="s">
        <v>200</v>
      </c>
      <c r="C22" s="334" t="s">
        <v>211</v>
      </c>
      <c r="D22" s="317">
        <v>10</v>
      </c>
      <c r="E22" s="354" t="s">
        <v>699</v>
      </c>
      <c r="F22" s="330" t="s">
        <v>699</v>
      </c>
      <c r="G22" s="331" t="s">
        <v>699</v>
      </c>
    </row>
    <row r="23" spans="1:7" ht="57.75" customHeight="1">
      <c r="A23" s="335"/>
      <c r="B23" s="333" t="s">
        <v>202</v>
      </c>
      <c r="C23" s="355" t="s">
        <v>212</v>
      </c>
      <c r="D23" s="317">
        <v>11</v>
      </c>
      <c r="E23" s="325">
        <v>618107</v>
      </c>
      <c r="F23" s="319">
        <v>610675</v>
      </c>
      <c r="G23" s="320">
        <f>F23/E23*100</f>
        <v>98.79761918243929</v>
      </c>
    </row>
    <row r="24" spans="1:7" ht="12.75">
      <c r="A24" s="335"/>
      <c r="B24" s="307"/>
      <c r="C24" s="356" t="s">
        <v>213</v>
      </c>
      <c r="D24" s="344"/>
      <c r="E24" s="1623">
        <v>618107</v>
      </c>
      <c r="F24" s="1647">
        <v>610675</v>
      </c>
      <c r="G24" s="1621">
        <f>F24/E24*100</f>
        <v>98.79761918243929</v>
      </c>
    </row>
    <row r="25" spans="1:7" ht="15.75" customHeight="1">
      <c r="A25" s="335"/>
      <c r="B25" s="357"/>
      <c r="C25" s="358" t="s">
        <v>214</v>
      </c>
      <c r="D25" s="324">
        <v>12</v>
      </c>
      <c r="E25" s="1624"/>
      <c r="F25" s="1648"/>
      <c r="G25" s="1622"/>
    </row>
    <row r="26" spans="1:7" ht="16.5" customHeight="1">
      <c r="A26" s="335"/>
      <c r="B26" s="357"/>
      <c r="C26" s="358" t="s">
        <v>215</v>
      </c>
      <c r="D26" s="317">
        <v>13</v>
      </c>
      <c r="E26" s="354" t="s">
        <v>699</v>
      </c>
      <c r="F26" s="330" t="s">
        <v>699</v>
      </c>
      <c r="G26" s="331" t="s">
        <v>699</v>
      </c>
    </row>
    <row r="27" spans="1:7" ht="12.75" customHeight="1">
      <c r="A27" s="335"/>
      <c r="B27" s="357"/>
      <c r="C27" s="356" t="s">
        <v>216</v>
      </c>
      <c r="D27" s="1643">
        <v>14</v>
      </c>
      <c r="E27" s="1626" t="s">
        <v>699</v>
      </c>
      <c r="F27" s="1628" t="s">
        <v>699</v>
      </c>
      <c r="G27" s="1630" t="s">
        <v>699</v>
      </c>
    </row>
    <row r="28" spans="1:7" ht="12.75" customHeight="1">
      <c r="A28" s="360"/>
      <c r="B28" s="307"/>
      <c r="C28" s="361" t="s">
        <v>217</v>
      </c>
      <c r="D28" s="1625"/>
      <c r="E28" s="1627"/>
      <c r="F28" s="1629"/>
      <c r="G28" s="1610"/>
    </row>
    <row r="29" spans="1:7" ht="40.5" customHeight="1">
      <c r="A29" s="335"/>
      <c r="B29" s="333" t="s">
        <v>204</v>
      </c>
      <c r="C29" s="355" t="s">
        <v>218</v>
      </c>
      <c r="D29" s="317">
        <v>15</v>
      </c>
      <c r="E29" s="363">
        <v>204893</v>
      </c>
      <c r="F29" s="319">
        <v>204893</v>
      </c>
      <c r="G29" s="320">
        <v>100</v>
      </c>
    </row>
    <row r="30" spans="1:7" ht="49.5" customHeight="1">
      <c r="A30" s="335"/>
      <c r="B30" s="333" t="s">
        <v>219</v>
      </c>
      <c r="C30" s="355" t="s">
        <v>220</v>
      </c>
      <c r="D30" s="317">
        <v>16</v>
      </c>
      <c r="E30" s="364" t="s">
        <v>699</v>
      </c>
      <c r="F30" s="330" t="s">
        <v>699</v>
      </c>
      <c r="G30" s="331" t="s">
        <v>699</v>
      </c>
    </row>
    <row r="31" spans="1:7" ht="33.75" customHeight="1">
      <c r="A31" s="336"/>
      <c r="B31" s="365" t="s">
        <v>221</v>
      </c>
      <c r="C31" s="366" t="s">
        <v>222</v>
      </c>
      <c r="D31" s="317">
        <v>17</v>
      </c>
      <c r="E31" s="318">
        <v>10000</v>
      </c>
      <c r="F31" s="367">
        <v>9600</v>
      </c>
      <c r="G31" s="368">
        <v>96</v>
      </c>
    </row>
    <row r="32" spans="1:7" ht="22.5" customHeight="1">
      <c r="A32" s="353" t="s">
        <v>209</v>
      </c>
      <c r="B32" s="333" t="s">
        <v>198</v>
      </c>
      <c r="C32" s="334" t="s">
        <v>223</v>
      </c>
      <c r="D32" s="317">
        <v>18</v>
      </c>
      <c r="E32" s="318">
        <v>214893</v>
      </c>
      <c r="F32" s="319">
        <v>214493</v>
      </c>
      <c r="G32" s="320">
        <f>F32/E32*100</f>
        <v>99.81386085167966</v>
      </c>
    </row>
    <row r="33" spans="1:7" ht="21" customHeight="1">
      <c r="A33" s="335"/>
      <c r="B33" s="333" t="s">
        <v>200</v>
      </c>
      <c r="C33" s="334" t="s">
        <v>224</v>
      </c>
      <c r="D33" s="317">
        <v>19</v>
      </c>
      <c r="E33" s="318">
        <v>618107</v>
      </c>
      <c r="F33" s="319">
        <v>610675</v>
      </c>
      <c r="G33" s="320">
        <f>F33/E33*100</f>
        <v>98.79761918243929</v>
      </c>
    </row>
    <row r="34" spans="1:7" ht="24.75" customHeight="1">
      <c r="A34" s="369" t="s">
        <v>225</v>
      </c>
      <c r="B34" s="338"/>
      <c r="C34" s="339"/>
      <c r="D34" s="317">
        <v>20</v>
      </c>
      <c r="E34" s="354" t="s">
        <v>699</v>
      </c>
      <c r="F34" s="319">
        <v>137506</v>
      </c>
      <c r="G34" s="331" t="s">
        <v>699</v>
      </c>
    </row>
    <row r="35" spans="1:5" ht="12.75">
      <c r="A35" s="307"/>
      <c r="B35" s="307"/>
      <c r="C35" s="307"/>
      <c r="D35" s="307"/>
      <c r="E35" s="307"/>
    </row>
    <row r="36" spans="1:5" ht="12.75" customHeight="1">
      <c r="A36" s="370"/>
      <c r="B36" s="1611"/>
      <c r="C36" s="1696"/>
      <c r="D36" s="371"/>
      <c r="E36" s="156"/>
    </row>
    <row r="37" spans="1:5" ht="12.75">
      <c r="A37" s="156"/>
      <c r="B37" s="1611"/>
      <c r="C37" s="1696"/>
      <c r="D37" s="371"/>
      <c r="E37" s="156"/>
    </row>
    <row r="38" spans="1:5" ht="12.75">
      <c r="A38" s="156"/>
      <c r="B38" s="1611"/>
      <c r="C38" s="1696"/>
      <c r="D38" s="371"/>
      <c r="E38" s="156"/>
    </row>
    <row r="39" spans="1:5" ht="12.75">
      <c r="A39" s="156"/>
      <c r="B39" s="1611"/>
      <c r="C39" s="1696"/>
      <c r="D39" s="371"/>
      <c r="E39" s="156"/>
    </row>
    <row r="40" spans="1:5" ht="12.75">
      <c r="A40" s="156"/>
      <c r="B40" s="1611"/>
      <c r="C40" s="1696"/>
      <c r="D40" s="371"/>
      <c r="E40" s="156"/>
    </row>
    <row r="41" spans="1:5" ht="12.75">
      <c r="A41" s="156"/>
      <c r="B41" s="1611"/>
      <c r="C41" s="1696"/>
      <c r="D41" s="371"/>
      <c r="E41" s="156"/>
    </row>
    <row r="42" spans="1:5" ht="12.75">
      <c r="A42" s="156"/>
      <c r="B42" s="1611"/>
      <c r="C42" s="1696"/>
      <c r="D42" s="371"/>
      <c r="E42" s="156"/>
    </row>
    <row r="43" spans="1:5" ht="12.75">
      <c r="A43" s="156"/>
      <c r="B43" s="1611"/>
      <c r="C43" s="1696"/>
      <c r="D43" s="371"/>
      <c r="E43" s="156"/>
    </row>
    <row r="44" spans="1:5" ht="12.75">
      <c r="A44" s="156"/>
      <c r="B44" s="1611"/>
      <c r="C44" s="1696"/>
      <c r="D44" s="371"/>
      <c r="E44" s="156"/>
    </row>
    <row r="45" spans="1:5" ht="12.75">
      <c r="A45" s="156"/>
      <c r="B45" s="1611"/>
      <c r="C45" s="1696"/>
      <c r="D45" s="371"/>
      <c r="E45" s="156"/>
    </row>
    <row r="46" spans="2:4" ht="12.75">
      <c r="B46" s="1611"/>
      <c r="C46" s="1696"/>
      <c r="D46" s="371"/>
    </row>
    <row r="47" spans="2:4" ht="12.75">
      <c r="B47" s="1611"/>
      <c r="C47" s="1696"/>
      <c r="D47" s="371"/>
    </row>
    <row r="48" spans="2:4" ht="12.75">
      <c r="B48" s="1611"/>
      <c r="C48" s="1696"/>
      <c r="D48" s="371"/>
    </row>
    <row r="49" spans="2:4" ht="12.75">
      <c r="B49" s="1611"/>
      <c r="C49" s="1696"/>
      <c r="D49" s="371"/>
    </row>
    <row r="50" spans="2:4" ht="12.75">
      <c r="B50" s="1611"/>
      <c r="C50" s="1696"/>
      <c r="D50" s="371"/>
    </row>
    <row r="51" spans="2:4" ht="12.75">
      <c r="B51" s="1611"/>
      <c r="C51" s="1696"/>
      <c r="D51" s="371"/>
    </row>
  </sheetData>
  <mergeCells count="33">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D27:D28"/>
    <mergeCell ref="E27:E28"/>
    <mergeCell ref="F27:F28"/>
    <mergeCell ref="G27:G28"/>
    <mergeCell ref="F19:F20"/>
    <mergeCell ref="G19:G20"/>
    <mergeCell ref="E24:E25"/>
    <mergeCell ref="F24:F25"/>
    <mergeCell ref="G24:G25"/>
    <mergeCell ref="A10:C10"/>
    <mergeCell ref="A11:C11"/>
    <mergeCell ref="D19:D20"/>
    <mergeCell ref="E19:E20"/>
    <mergeCell ref="A4:G4"/>
    <mergeCell ref="A5:G5"/>
    <mergeCell ref="A6:G6"/>
    <mergeCell ref="A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3"/>
  <sheetViews>
    <sheetView workbookViewId="0" topLeftCell="A1">
      <selection activeCell="K14" sqref="K14"/>
    </sheetView>
  </sheetViews>
  <sheetFormatPr defaultColWidth="9.140625" defaultRowHeight="12.75"/>
  <cols>
    <col min="1" max="1" width="8.57421875" style="0" customWidth="1"/>
    <col min="2" max="2" width="26.57421875" style="0" customWidth="1"/>
    <col min="3" max="3" width="12.8515625" style="0" customWidth="1"/>
    <col min="4" max="5" width="11.7109375" style="0" customWidth="1"/>
    <col min="6" max="6" width="10.57421875" style="0" customWidth="1"/>
    <col min="7" max="7" width="25.57421875" style="0" customWidth="1"/>
    <col min="8" max="8" width="12.28125" style="0" customWidth="1"/>
    <col min="9" max="10" width="11.00390625" style="0" customWidth="1"/>
  </cols>
  <sheetData>
    <row r="1" spans="3:16" ht="18" customHeight="1">
      <c r="C1" s="256"/>
      <c r="D1" s="256"/>
      <c r="E1" s="256"/>
      <c r="F1" s="256"/>
      <c r="G1" s="256"/>
      <c r="H1" s="256"/>
      <c r="J1" s="372" t="s">
        <v>226</v>
      </c>
      <c r="K1" s="256"/>
      <c r="L1" s="256"/>
      <c r="M1" s="256"/>
      <c r="N1" s="256"/>
      <c r="O1" s="256"/>
      <c r="P1" s="256"/>
    </row>
    <row r="2" spans="3:16" ht="14.25" customHeight="1">
      <c r="C2" s="256"/>
      <c r="D2" s="256"/>
      <c r="E2" s="256"/>
      <c r="F2" s="256"/>
      <c r="G2" s="256"/>
      <c r="H2" s="256"/>
      <c r="I2" s="373"/>
      <c r="J2" s="374"/>
      <c r="K2" s="256"/>
      <c r="L2" s="256"/>
      <c r="M2" s="256"/>
      <c r="N2" s="256"/>
      <c r="O2" s="256"/>
      <c r="P2" s="256"/>
    </row>
    <row r="3" spans="2:16" ht="15.75" customHeight="1">
      <c r="B3" s="1612" t="s">
        <v>227</v>
      </c>
      <c r="C3" s="1613"/>
      <c r="D3" s="1613"/>
      <c r="E3" s="1613"/>
      <c r="F3" s="1613"/>
      <c r="G3" s="1613"/>
      <c r="H3" s="1613"/>
      <c r="I3" s="1613"/>
      <c r="J3" s="1613"/>
      <c r="K3" s="255"/>
      <c r="L3" s="255"/>
      <c r="M3" s="255"/>
      <c r="N3" s="255"/>
      <c r="O3" s="255"/>
      <c r="P3" s="256"/>
    </row>
    <row r="4" spans="2:16" ht="15.75" customHeight="1">
      <c r="B4" s="1612" t="s">
        <v>228</v>
      </c>
      <c r="C4" s="1613"/>
      <c r="D4" s="1613"/>
      <c r="E4" s="1613"/>
      <c r="F4" s="1613"/>
      <c r="G4" s="1613"/>
      <c r="H4" s="1613"/>
      <c r="I4" s="1613"/>
      <c r="J4" s="1613"/>
      <c r="K4" s="255"/>
      <c r="L4" s="255"/>
      <c r="M4" s="255"/>
      <c r="N4" s="255"/>
      <c r="O4" s="255"/>
      <c r="P4" s="256"/>
    </row>
    <row r="5" spans="2:16" ht="15.75" customHeight="1">
      <c r="B5" s="1612" t="s">
        <v>229</v>
      </c>
      <c r="C5" s="1613"/>
      <c r="D5" s="1613"/>
      <c r="E5" s="1613"/>
      <c r="F5" s="1613"/>
      <c r="G5" s="1613"/>
      <c r="H5" s="1613"/>
      <c r="I5" s="1613"/>
      <c r="J5" s="1613"/>
      <c r="K5" s="255"/>
      <c r="L5" s="255"/>
      <c r="M5" s="255"/>
      <c r="N5" s="255"/>
      <c r="O5" s="255"/>
      <c r="P5" s="256"/>
    </row>
    <row r="6" spans="2:16" ht="15.75" customHeight="1">
      <c r="B6" s="1612" t="s">
        <v>230</v>
      </c>
      <c r="C6" s="1613"/>
      <c r="D6" s="1613"/>
      <c r="E6" s="1613"/>
      <c r="F6" s="1613"/>
      <c r="G6" s="1613"/>
      <c r="H6" s="1613"/>
      <c r="I6" s="1613"/>
      <c r="J6" s="1613"/>
      <c r="K6" s="255"/>
      <c r="L6" s="255"/>
      <c r="M6" s="255"/>
      <c r="N6" s="255"/>
      <c r="O6" s="255"/>
      <c r="P6" s="256"/>
    </row>
    <row r="7" spans="2:16" ht="15.75" customHeight="1">
      <c r="B7" s="1612" t="s">
        <v>231</v>
      </c>
      <c r="C7" s="1613"/>
      <c r="D7" s="1613"/>
      <c r="E7" s="1613"/>
      <c r="F7" s="1613"/>
      <c r="G7" s="1613"/>
      <c r="H7" s="1613"/>
      <c r="I7" s="1613"/>
      <c r="J7" s="1613"/>
      <c r="K7" s="255"/>
      <c r="L7" s="255"/>
      <c r="M7" s="255"/>
      <c r="N7" s="255"/>
      <c r="O7" s="255"/>
      <c r="P7" s="256"/>
    </row>
    <row r="8" spans="2:16" ht="15.75">
      <c r="B8" s="257"/>
      <c r="C8" s="256"/>
      <c r="D8" s="256"/>
      <c r="E8" s="256"/>
      <c r="F8" s="256"/>
      <c r="G8" s="256"/>
      <c r="H8" s="256"/>
      <c r="I8" s="256"/>
      <c r="J8" s="256"/>
      <c r="K8" s="256"/>
      <c r="L8" s="256"/>
      <c r="M8" s="256"/>
      <c r="N8" s="256"/>
      <c r="O8" s="256"/>
      <c r="P8" s="256"/>
    </row>
    <row r="9" spans="3:16" ht="18" customHeight="1">
      <c r="C9" s="256"/>
      <c r="D9" s="256"/>
      <c r="E9" s="256"/>
      <c r="F9" s="256"/>
      <c r="G9" s="256"/>
      <c r="H9" s="256"/>
      <c r="I9" s="256" t="s">
        <v>705</v>
      </c>
      <c r="J9" s="256"/>
      <c r="K9" s="256"/>
      <c r="L9" s="256"/>
      <c r="M9" s="256"/>
      <c r="N9" s="256"/>
      <c r="O9" s="256"/>
      <c r="P9" s="256"/>
    </row>
    <row r="10" spans="1:16" ht="43.5" customHeight="1">
      <c r="A10" s="375" t="s">
        <v>232</v>
      </c>
      <c r="B10" s="201" t="s">
        <v>233</v>
      </c>
      <c r="C10" s="260" t="s">
        <v>234</v>
      </c>
      <c r="D10" s="375" t="s">
        <v>723</v>
      </c>
      <c r="E10" s="375" t="s">
        <v>235</v>
      </c>
      <c r="F10" s="375" t="s">
        <v>232</v>
      </c>
      <c r="G10" s="259" t="s">
        <v>236</v>
      </c>
      <c r="H10" s="260" t="s">
        <v>234</v>
      </c>
      <c r="I10" s="375" t="s">
        <v>723</v>
      </c>
      <c r="J10" s="260" t="s">
        <v>237</v>
      </c>
      <c r="K10" s="256"/>
      <c r="L10" s="256"/>
      <c r="M10" s="256"/>
      <c r="N10" s="256"/>
      <c r="O10" s="256"/>
      <c r="P10" s="256"/>
    </row>
    <row r="11" spans="1:16" ht="12.75">
      <c r="A11" s="376">
        <v>1</v>
      </c>
      <c r="B11" s="377">
        <v>2</v>
      </c>
      <c r="C11" s="259">
        <v>3</v>
      </c>
      <c r="D11" s="375">
        <v>4</v>
      </c>
      <c r="E11" s="375">
        <v>5</v>
      </c>
      <c r="F11" s="375">
        <v>6</v>
      </c>
      <c r="G11" s="260">
        <v>7</v>
      </c>
      <c r="H11" s="259">
        <v>8</v>
      </c>
      <c r="I11" s="260">
        <v>9</v>
      </c>
      <c r="J11" s="259">
        <v>10</v>
      </c>
      <c r="K11" s="256"/>
      <c r="L11" s="256"/>
      <c r="M11" s="256"/>
      <c r="N11" s="256"/>
      <c r="O11" s="256"/>
      <c r="P11" s="256"/>
    </row>
    <row r="12" spans="1:16" ht="94.5" customHeight="1">
      <c r="A12" s="201">
        <v>756</v>
      </c>
      <c r="B12" s="378" t="s">
        <v>238</v>
      </c>
      <c r="C12" s="379">
        <v>370000</v>
      </c>
      <c r="D12" s="379">
        <v>392698</v>
      </c>
      <c r="E12" s="380">
        <f>SUM(D12/C12*100)</f>
        <v>106.1345945945946</v>
      </c>
      <c r="F12" s="381">
        <v>851</v>
      </c>
      <c r="G12" s="378" t="s">
        <v>239</v>
      </c>
      <c r="H12" s="261">
        <v>350500</v>
      </c>
      <c r="I12" s="261">
        <v>347122</v>
      </c>
      <c r="J12" s="382">
        <f>SUM(I12/H12*100)</f>
        <v>99.03623395149786</v>
      </c>
      <c r="K12" s="256"/>
      <c r="L12" s="256"/>
      <c r="M12" s="256"/>
      <c r="N12" s="256"/>
      <c r="O12" s="256"/>
      <c r="P12" s="256"/>
    </row>
    <row r="13" spans="1:16" ht="64.5" customHeight="1">
      <c r="A13" s="376">
        <v>75618</v>
      </c>
      <c r="B13" s="383" t="s">
        <v>240</v>
      </c>
      <c r="C13" s="384">
        <v>370000</v>
      </c>
      <c r="D13" s="385">
        <v>392698</v>
      </c>
      <c r="E13" s="386">
        <f>SUM(D13/C13*100)</f>
        <v>106.1345945945946</v>
      </c>
      <c r="F13" s="291">
        <v>85154</v>
      </c>
      <c r="G13" s="387" t="s">
        <v>129</v>
      </c>
      <c r="H13" s="276">
        <v>350500</v>
      </c>
      <c r="I13" s="276">
        <v>347122</v>
      </c>
      <c r="J13" s="388">
        <f aca="true" t="shared" si="0" ref="J13:J21">SUM(I13/H13*100)</f>
        <v>99.03623395149786</v>
      </c>
      <c r="K13" s="256"/>
      <c r="L13" s="256"/>
      <c r="M13" s="256"/>
      <c r="N13" s="256"/>
      <c r="O13" s="256"/>
      <c r="P13" s="256"/>
    </row>
    <row r="14" spans="1:16" ht="29.25" customHeight="1">
      <c r="A14" s="389" t="s">
        <v>629</v>
      </c>
      <c r="B14" s="383" t="s">
        <v>241</v>
      </c>
      <c r="C14" s="384">
        <v>370000</v>
      </c>
      <c r="D14" s="390">
        <v>392698</v>
      </c>
      <c r="E14" s="386">
        <f>SUM(D14/C14*100)</f>
        <v>106.1345945945946</v>
      </c>
      <c r="F14" s="391"/>
      <c r="G14" s="383" t="s">
        <v>242</v>
      </c>
      <c r="H14" s="277"/>
      <c r="I14" s="277"/>
      <c r="J14" s="382"/>
      <c r="K14" s="256"/>
      <c r="L14" s="256"/>
      <c r="M14" s="256"/>
      <c r="N14" s="256"/>
      <c r="O14" s="256"/>
      <c r="P14" s="256"/>
    </row>
    <row r="15" spans="1:16" ht="15" customHeight="1">
      <c r="A15" s="392"/>
      <c r="B15" s="393"/>
      <c r="C15" s="394"/>
      <c r="D15" s="395"/>
      <c r="E15" s="395"/>
      <c r="F15" s="395"/>
      <c r="G15" s="396" t="s">
        <v>243</v>
      </c>
      <c r="H15" s="394">
        <v>350500</v>
      </c>
      <c r="I15" s="394">
        <v>347122</v>
      </c>
      <c r="J15" s="397">
        <v>99</v>
      </c>
      <c r="K15" s="256"/>
      <c r="L15" s="256"/>
      <c r="M15" s="256"/>
      <c r="N15" s="256"/>
      <c r="O15" s="256"/>
      <c r="P15" s="256"/>
    </row>
    <row r="16" spans="1:16" ht="24.75" customHeight="1">
      <c r="A16" s="398"/>
      <c r="B16" s="393"/>
      <c r="C16" s="394"/>
      <c r="D16" s="399"/>
      <c r="E16" s="399"/>
      <c r="F16" s="396" t="s">
        <v>244</v>
      </c>
      <c r="G16" s="396" t="s">
        <v>245</v>
      </c>
      <c r="H16" s="394">
        <v>127980</v>
      </c>
      <c r="I16" s="394">
        <v>127456</v>
      </c>
      <c r="J16" s="400">
        <f t="shared" si="0"/>
        <v>99.59056102516018</v>
      </c>
      <c r="K16" s="256"/>
      <c r="L16" s="256"/>
      <c r="M16" s="256"/>
      <c r="N16" s="256"/>
      <c r="O16" s="256"/>
      <c r="P16" s="256"/>
    </row>
    <row r="17" spans="1:16" ht="15" customHeight="1">
      <c r="A17" s="398"/>
      <c r="B17" s="393"/>
      <c r="C17" s="394"/>
      <c r="D17" s="399"/>
      <c r="E17" s="399"/>
      <c r="F17" s="396" t="s">
        <v>246</v>
      </c>
      <c r="G17" s="396" t="s">
        <v>247</v>
      </c>
      <c r="H17" s="394">
        <v>16670</v>
      </c>
      <c r="I17" s="394">
        <v>16615</v>
      </c>
      <c r="J17" s="400">
        <f t="shared" si="0"/>
        <v>99.67006598680264</v>
      </c>
      <c r="K17" s="256"/>
      <c r="L17" s="256"/>
      <c r="M17" s="256"/>
      <c r="N17" s="256"/>
      <c r="O17" s="256"/>
      <c r="P17" s="256"/>
    </row>
    <row r="18" spans="1:16" ht="15" customHeight="1">
      <c r="A18" s="398"/>
      <c r="B18" s="393"/>
      <c r="C18" s="394"/>
      <c r="D18" s="399"/>
      <c r="E18" s="399"/>
      <c r="F18" s="396" t="s">
        <v>248</v>
      </c>
      <c r="G18" s="396" t="s">
        <v>249</v>
      </c>
      <c r="H18" s="394">
        <v>56500</v>
      </c>
      <c r="I18" s="394">
        <v>56500</v>
      </c>
      <c r="J18" s="400">
        <f t="shared" si="0"/>
        <v>100</v>
      </c>
      <c r="K18" s="256"/>
      <c r="L18" s="256"/>
      <c r="M18" s="256"/>
      <c r="N18" s="256"/>
      <c r="O18" s="256"/>
      <c r="P18" s="256"/>
    </row>
    <row r="19" spans="1:16" ht="16.5" customHeight="1">
      <c r="A19" s="398"/>
      <c r="B19" s="393"/>
      <c r="C19" s="394"/>
      <c r="D19" s="399"/>
      <c r="E19" s="399"/>
      <c r="F19" s="396">
        <v>4270</v>
      </c>
      <c r="G19" s="396" t="s">
        <v>250</v>
      </c>
      <c r="H19" s="394">
        <v>66670</v>
      </c>
      <c r="I19" s="401">
        <v>66000</v>
      </c>
      <c r="J19" s="402">
        <v>99</v>
      </c>
      <c r="K19" s="256"/>
      <c r="L19" s="256"/>
      <c r="M19" s="256"/>
      <c r="N19" s="256"/>
      <c r="O19" s="256"/>
      <c r="P19" s="256"/>
    </row>
    <row r="20" spans="1:16" ht="73.5" customHeight="1">
      <c r="A20" s="362"/>
      <c r="B20" s="403"/>
      <c r="C20" s="281"/>
      <c r="D20" s="404"/>
      <c r="E20" s="399"/>
      <c r="F20" s="396" t="s">
        <v>251</v>
      </c>
      <c r="G20" s="405" t="s">
        <v>252</v>
      </c>
      <c r="H20" s="406">
        <v>82680</v>
      </c>
      <c r="I20" s="406">
        <v>80551</v>
      </c>
      <c r="J20" s="407">
        <f t="shared" si="0"/>
        <v>97.42501209482342</v>
      </c>
      <c r="K20" s="256"/>
      <c r="L20" s="256"/>
      <c r="M20" s="256"/>
      <c r="N20" s="256"/>
      <c r="O20" s="256"/>
      <c r="P20" s="256"/>
    </row>
    <row r="21" spans="1:16" ht="27" customHeight="1">
      <c r="A21" s="376"/>
      <c r="B21" s="408"/>
      <c r="C21" s="409">
        <v>392698</v>
      </c>
      <c r="D21" s="410">
        <v>392698</v>
      </c>
      <c r="E21" s="380">
        <v>106.1</v>
      </c>
      <c r="F21" s="410"/>
      <c r="G21" s="375" t="s">
        <v>253</v>
      </c>
      <c r="H21" s="409">
        <v>350500</v>
      </c>
      <c r="I21" s="409">
        <v>347122</v>
      </c>
      <c r="J21" s="382">
        <f t="shared" si="0"/>
        <v>99.03623395149786</v>
      </c>
      <c r="K21" s="256"/>
      <c r="L21" s="256"/>
      <c r="M21" s="256"/>
      <c r="N21" s="256"/>
      <c r="O21" s="256"/>
      <c r="P21" s="256"/>
    </row>
    <row r="22" spans="2:16" ht="12.75">
      <c r="B22" s="256"/>
      <c r="C22" s="256"/>
      <c r="D22" s="256"/>
      <c r="E22" s="256"/>
      <c r="F22" s="256"/>
      <c r="G22" s="256"/>
      <c r="H22" s="256"/>
      <c r="I22" s="256"/>
      <c r="J22" s="256"/>
      <c r="K22" s="256"/>
      <c r="L22" s="256"/>
      <c r="M22" s="256"/>
      <c r="N22" s="256"/>
      <c r="O22" s="256"/>
      <c r="P22" s="256"/>
    </row>
    <row r="23" spans="2:16" ht="12.75">
      <c r="B23" s="256"/>
      <c r="C23" s="256"/>
      <c r="D23" s="256"/>
      <c r="E23" s="256"/>
      <c r="F23" s="256"/>
      <c r="G23" s="256"/>
      <c r="H23" s="256"/>
      <c r="I23" s="256"/>
      <c r="J23" s="256"/>
      <c r="K23" s="256"/>
      <c r="L23" s="256"/>
      <c r="M23" s="256"/>
      <c r="N23" s="256"/>
      <c r="O23" s="256"/>
      <c r="P23" s="256"/>
    </row>
  </sheetData>
  <mergeCells count="5">
    <mergeCell ref="B7:J7"/>
    <mergeCell ref="B3:J3"/>
    <mergeCell ref="B4:J4"/>
    <mergeCell ref="B5:J5"/>
    <mergeCell ref="B6:J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I7" sqref="I7"/>
    </sheetView>
  </sheetViews>
  <sheetFormatPr defaultColWidth="9.140625" defaultRowHeight="12.75"/>
  <cols>
    <col min="2" max="2" width="38.421875" style="0" customWidth="1"/>
    <col min="3" max="3" width="14.421875" style="0" customWidth="1"/>
    <col min="4" max="4" width="11.00390625" style="0" customWidth="1"/>
    <col min="5" max="5" width="11.421875" style="0" customWidth="1"/>
  </cols>
  <sheetData>
    <row r="1" spans="2:11" ht="18" customHeight="1">
      <c r="B1" s="256"/>
      <c r="C1" s="256"/>
      <c r="D1" s="1615" t="s">
        <v>254</v>
      </c>
      <c r="E1" s="1615"/>
      <c r="F1" s="256"/>
      <c r="G1" s="256"/>
      <c r="H1" s="256"/>
      <c r="I1" s="256"/>
      <c r="J1" s="256"/>
      <c r="K1" s="256"/>
    </row>
    <row r="2" spans="2:11" ht="14.25" customHeight="1">
      <c r="B2" s="256"/>
      <c r="C2" s="256"/>
      <c r="D2" s="373"/>
      <c r="E2" s="374"/>
      <c r="F2" s="256"/>
      <c r="G2" s="256"/>
      <c r="H2" s="256"/>
      <c r="I2" s="256"/>
      <c r="J2" s="256"/>
      <c r="K2" s="256"/>
    </row>
    <row r="3" spans="2:11" ht="14.25" customHeight="1">
      <c r="B3" s="256"/>
      <c r="C3" s="256"/>
      <c r="D3" s="373"/>
      <c r="E3" s="374"/>
      <c r="F3" s="256"/>
      <c r="G3" s="256"/>
      <c r="H3" s="256"/>
      <c r="I3" s="256"/>
      <c r="J3" s="256"/>
      <c r="K3" s="256"/>
    </row>
    <row r="4" spans="2:11" ht="14.25" customHeight="1">
      <c r="B4" s="256"/>
      <c r="C4" s="256"/>
      <c r="D4" s="373"/>
      <c r="E4" s="374"/>
      <c r="F4" s="256"/>
      <c r="G4" s="256"/>
      <c r="H4" s="256"/>
      <c r="I4" s="256"/>
      <c r="J4" s="256"/>
      <c r="K4" s="256"/>
    </row>
    <row r="5" spans="1:11" ht="18" customHeight="1">
      <c r="A5" s="1612" t="s">
        <v>255</v>
      </c>
      <c r="B5" s="1696"/>
      <c r="C5" s="1696"/>
      <c r="D5" s="1696"/>
      <c r="E5" s="1696"/>
      <c r="F5" s="255"/>
      <c r="G5" s="255"/>
      <c r="H5" s="255"/>
      <c r="I5" s="255"/>
      <c r="J5" s="255"/>
      <c r="K5" s="256"/>
    </row>
    <row r="6" spans="1:11" ht="18" customHeight="1">
      <c r="A6" s="1612" t="s">
        <v>256</v>
      </c>
      <c r="B6" s="1696"/>
      <c r="C6" s="1696"/>
      <c r="D6" s="1696"/>
      <c r="E6" s="1696"/>
      <c r="F6" s="255"/>
      <c r="G6" s="255"/>
      <c r="H6" s="255"/>
      <c r="I6" s="255"/>
      <c r="J6" s="255"/>
      <c r="K6" s="256"/>
    </row>
    <row r="7" spans="1:11" ht="18" customHeight="1">
      <c r="A7" s="1612" t="s">
        <v>90</v>
      </c>
      <c r="B7" s="1696"/>
      <c r="C7" s="1696"/>
      <c r="D7" s="1696"/>
      <c r="E7" s="1696"/>
      <c r="F7" s="255"/>
      <c r="G7" s="255"/>
      <c r="H7" s="255"/>
      <c r="I7" s="255"/>
      <c r="J7" s="255"/>
      <c r="K7" s="256"/>
    </row>
    <row r="8" spans="1:11" ht="18" customHeight="1">
      <c r="A8" s="1614" t="s">
        <v>231</v>
      </c>
      <c r="B8" s="1614"/>
      <c r="C8" s="1614"/>
      <c r="D8" s="1614"/>
      <c r="E8" s="1614"/>
      <c r="F8" s="256"/>
      <c r="G8" s="256"/>
      <c r="H8" s="256"/>
      <c r="I8" s="256"/>
      <c r="J8" s="256"/>
      <c r="K8" s="256"/>
    </row>
    <row r="9" spans="2:11" ht="12.75">
      <c r="B9" s="256"/>
      <c r="C9" s="256"/>
      <c r="D9" s="256"/>
      <c r="E9" s="256"/>
      <c r="F9" s="256"/>
      <c r="G9" s="256"/>
      <c r="H9" s="256"/>
      <c r="I9" s="256"/>
      <c r="J9" s="256"/>
      <c r="K9" s="256"/>
    </row>
    <row r="10" spans="2:11" ht="18" customHeight="1">
      <c r="B10" s="256"/>
      <c r="C10" s="256"/>
      <c r="D10" s="256"/>
      <c r="E10" s="256"/>
      <c r="F10" s="256"/>
      <c r="G10" s="256"/>
      <c r="H10" s="256"/>
      <c r="I10" s="256"/>
      <c r="J10" s="256"/>
      <c r="K10" s="256"/>
    </row>
    <row r="11" spans="1:11" ht="47.25" customHeight="1">
      <c r="A11" s="202" t="s">
        <v>232</v>
      </c>
      <c r="B11" s="259" t="s">
        <v>236</v>
      </c>
      <c r="C11" s="260" t="s">
        <v>257</v>
      </c>
      <c r="D11" s="260" t="s">
        <v>723</v>
      </c>
      <c r="E11" s="260" t="s">
        <v>194</v>
      </c>
      <c r="F11" s="256"/>
      <c r="G11" s="256"/>
      <c r="H11" s="256"/>
      <c r="I11" s="256"/>
      <c r="J11" s="256"/>
      <c r="K11" s="256"/>
    </row>
    <row r="12" spans="1:11" ht="16.5" customHeight="1">
      <c r="A12" s="376">
        <v>1</v>
      </c>
      <c r="B12" s="260">
        <v>2</v>
      </c>
      <c r="C12" s="259">
        <v>3</v>
      </c>
      <c r="D12" s="260">
        <v>4</v>
      </c>
      <c r="E12" s="259">
        <v>5</v>
      </c>
      <c r="F12" s="256"/>
      <c r="G12" s="256"/>
      <c r="H12" s="256"/>
      <c r="I12" s="256"/>
      <c r="J12" s="256"/>
      <c r="K12" s="256"/>
    </row>
    <row r="13" spans="1:11" ht="35.25" customHeight="1">
      <c r="A13" s="201">
        <v>851</v>
      </c>
      <c r="B13" s="207" t="s">
        <v>697</v>
      </c>
      <c r="C13" s="261">
        <v>19500</v>
      </c>
      <c r="D13" s="261">
        <v>18538</v>
      </c>
      <c r="E13" s="382">
        <f>SUM(D13/C13*100)</f>
        <v>95.06666666666666</v>
      </c>
      <c r="F13" s="256"/>
      <c r="G13" s="256"/>
      <c r="H13" s="256"/>
      <c r="I13" s="256"/>
      <c r="J13" s="256"/>
      <c r="K13" s="256"/>
    </row>
    <row r="14" spans="1:11" ht="27" customHeight="1">
      <c r="A14" s="376">
        <v>85153</v>
      </c>
      <c r="B14" s="411" t="s">
        <v>258</v>
      </c>
      <c r="C14" s="276">
        <v>19500</v>
      </c>
      <c r="D14" s="276">
        <v>18538</v>
      </c>
      <c r="E14" s="388">
        <v>95.1</v>
      </c>
      <c r="F14" s="256"/>
      <c r="G14" s="256"/>
      <c r="H14" s="256"/>
      <c r="I14" s="256"/>
      <c r="J14" s="256"/>
      <c r="K14" s="256"/>
    </row>
    <row r="15" spans="1:11" ht="15" customHeight="1">
      <c r="A15" s="392"/>
      <c r="B15" s="396" t="s">
        <v>242</v>
      </c>
      <c r="C15" s="394"/>
      <c r="D15" s="394"/>
      <c r="E15" s="412"/>
      <c r="F15" s="256"/>
      <c r="G15" s="256"/>
      <c r="H15" s="256"/>
      <c r="I15" s="256"/>
      <c r="J15" s="256"/>
      <c r="K15" s="256"/>
    </row>
    <row r="16" spans="1:11" ht="24" customHeight="1">
      <c r="A16" s="398"/>
      <c r="B16" s="396" t="s">
        <v>243</v>
      </c>
      <c r="C16" s="394">
        <v>19500</v>
      </c>
      <c r="D16" s="394">
        <v>18538</v>
      </c>
      <c r="E16" s="400">
        <v>95.1</v>
      </c>
      <c r="F16" s="256"/>
      <c r="G16" s="256"/>
      <c r="H16" s="256"/>
      <c r="I16" s="256"/>
      <c r="J16" s="256"/>
      <c r="K16" s="256"/>
    </row>
    <row r="17" spans="1:11" ht="21.75" customHeight="1">
      <c r="A17" s="398">
        <v>4170</v>
      </c>
      <c r="B17" s="396" t="s">
        <v>245</v>
      </c>
      <c r="C17" s="394">
        <v>4800</v>
      </c>
      <c r="D17" s="394">
        <v>4690</v>
      </c>
      <c r="E17" s="400">
        <f>SUM(D17/C17*100)</f>
        <v>97.70833333333333</v>
      </c>
      <c r="F17" s="256"/>
      <c r="G17" s="256"/>
      <c r="H17" s="256"/>
      <c r="I17" s="256"/>
      <c r="J17" s="256"/>
      <c r="K17" s="256"/>
    </row>
    <row r="18" spans="1:11" ht="27" customHeight="1">
      <c r="A18" s="227" t="s">
        <v>246</v>
      </c>
      <c r="B18" s="396" t="s">
        <v>247</v>
      </c>
      <c r="C18" s="394">
        <v>300</v>
      </c>
      <c r="D18" s="413" t="s">
        <v>699</v>
      </c>
      <c r="E18" s="414" t="s">
        <v>699</v>
      </c>
      <c r="F18" s="256"/>
      <c r="G18" s="256"/>
      <c r="H18" s="256"/>
      <c r="I18" s="256"/>
      <c r="J18" s="256"/>
      <c r="K18" s="256"/>
    </row>
    <row r="19" spans="1:11" ht="29.25" customHeight="1">
      <c r="A19" s="285" t="s">
        <v>259</v>
      </c>
      <c r="B19" s="396" t="s">
        <v>252</v>
      </c>
      <c r="C19" s="394">
        <v>14400</v>
      </c>
      <c r="D19" s="394">
        <v>13848</v>
      </c>
      <c r="E19" s="415">
        <f>SUM(D19/C19*100)</f>
        <v>96.16666666666667</v>
      </c>
      <c r="F19" s="256"/>
      <c r="G19" s="256"/>
      <c r="H19" s="256"/>
      <c r="I19" s="256"/>
      <c r="J19" s="256"/>
      <c r="K19" s="256"/>
    </row>
    <row r="20" spans="1:11" ht="30" customHeight="1">
      <c r="A20" s="376"/>
      <c r="B20" s="375" t="s">
        <v>253</v>
      </c>
      <c r="C20" s="409">
        <v>19500</v>
      </c>
      <c r="D20" s="409">
        <v>18538</v>
      </c>
      <c r="E20" s="382">
        <v>95.1</v>
      </c>
      <c r="F20" s="256"/>
      <c r="G20" s="256"/>
      <c r="H20" s="256"/>
      <c r="I20" s="256"/>
      <c r="J20" s="256"/>
      <c r="K20" s="256"/>
    </row>
    <row r="21" spans="2:11" ht="12.75">
      <c r="B21" s="256"/>
      <c r="C21" s="256"/>
      <c r="D21" s="256"/>
      <c r="E21" s="256"/>
      <c r="F21" s="256"/>
      <c r="G21" s="256"/>
      <c r="H21" s="256"/>
      <c r="I21" s="256"/>
      <c r="J21" s="256"/>
      <c r="K21" s="256"/>
    </row>
    <row r="22" spans="2:11" ht="12.75">
      <c r="B22" s="256"/>
      <c r="C22" s="256"/>
      <c r="D22" s="256"/>
      <c r="E22" s="256"/>
      <c r="F22" s="256"/>
      <c r="G22" s="256"/>
      <c r="H22" s="256"/>
      <c r="I22" s="256"/>
      <c r="J22" s="256"/>
      <c r="K22" s="256"/>
    </row>
  </sheetData>
  <mergeCells count="5">
    <mergeCell ref="A8:E8"/>
    <mergeCell ref="D1:E1"/>
    <mergeCell ref="A5:E5"/>
    <mergeCell ref="A6:E6"/>
    <mergeCell ref="A7:E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305"/>
  <sheetViews>
    <sheetView workbookViewId="0" topLeftCell="A28">
      <selection activeCell="A5" sqref="A5:O5"/>
    </sheetView>
  </sheetViews>
  <sheetFormatPr defaultColWidth="9.140625" defaultRowHeight="12.75"/>
  <cols>
    <col min="1" max="1" width="3.00390625" style="418" customWidth="1"/>
    <col min="2" max="2" width="18.00390625" style="418" customWidth="1"/>
    <col min="3" max="3" width="11.28125" style="418" customWidth="1"/>
    <col min="4" max="4" width="8.140625" style="418" customWidth="1"/>
    <col min="5" max="5" width="10.7109375" style="418" customWidth="1"/>
    <col min="6" max="6" width="10.421875" style="418" customWidth="1"/>
    <col min="7" max="7" width="9.7109375" style="418" customWidth="1"/>
    <col min="8" max="8" width="9.00390625" style="418" customWidth="1"/>
    <col min="9" max="9" width="9.57421875" style="418" customWidth="1"/>
    <col min="10" max="10" width="9.7109375" style="418" customWidth="1"/>
    <col min="11" max="11" width="9.57421875" style="418" customWidth="1"/>
    <col min="12" max="12" width="10.7109375" style="418" customWidth="1"/>
    <col min="13" max="13" width="9.28125" style="418" customWidth="1"/>
    <col min="14" max="14" width="10.140625" style="421" bestFit="1" customWidth="1"/>
    <col min="15" max="15" width="6.00390625" style="422" customWidth="1"/>
    <col min="16" max="16384" width="9.140625" style="418" customWidth="1"/>
  </cols>
  <sheetData>
    <row r="1" spans="1:15" ht="14.25" customHeight="1">
      <c r="A1" s="416"/>
      <c r="B1" s="416"/>
      <c r="C1" s="416"/>
      <c r="D1" s="416"/>
      <c r="E1" s="416"/>
      <c r="F1" s="416"/>
      <c r="G1" s="417"/>
      <c r="L1" s="419"/>
      <c r="M1" s="420"/>
      <c r="O1" s="422" t="s">
        <v>260</v>
      </c>
    </row>
    <row r="2" spans="1:15" ht="15" customHeight="1">
      <c r="A2" s="1616" t="s">
        <v>284</v>
      </c>
      <c r="B2" s="1616"/>
      <c r="C2" s="1616"/>
      <c r="D2" s="1616"/>
      <c r="E2" s="1616"/>
      <c r="F2" s="1616"/>
      <c r="G2" s="1616"/>
      <c r="H2" s="1616"/>
      <c r="I2" s="1616"/>
      <c r="J2" s="1616"/>
      <c r="K2" s="1616"/>
      <c r="L2" s="1616"/>
      <c r="M2" s="1616"/>
      <c r="N2" s="1616"/>
      <c r="O2" s="1616"/>
    </row>
    <row r="3" spans="1:15" ht="16.5" customHeight="1">
      <c r="A3" s="1616" t="s">
        <v>261</v>
      </c>
      <c r="B3" s="1616"/>
      <c r="C3" s="1616"/>
      <c r="D3" s="1616"/>
      <c r="E3" s="1616"/>
      <c r="F3" s="1616"/>
      <c r="G3" s="1616"/>
      <c r="H3" s="1616"/>
      <c r="I3" s="1616"/>
      <c r="J3" s="1616"/>
      <c r="K3" s="1616"/>
      <c r="L3" s="1616"/>
      <c r="M3" s="1616"/>
      <c r="N3" s="1616"/>
      <c r="O3" s="1616"/>
    </row>
    <row r="4" spans="1:15" ht="16.5" customHeight="1">
      <c r="A4" s="1616" t="s">
        <v>262</v>
      </c>
      <c r="B4" s="1616"/>
      <c r="C4" s="1616"/>
      <c r="D4" s="1616"/>
      <c r="E4" s="1616"/>
      <c r="F4" s="1616"/>
      <c r="G4" s="1616"/>
      <c r="H4" s="1616"/>
      <c r="I4" s="1616"/>
      <c r="J4" s="1616"/>
      <c r="K4" s="1616"/>
      <c r="L4" s="1616"/>
      <c r="M4" s="1616"/>
      <c r="N4" s="1616"/>
      <c r="O4" s="1616"/>
    </row>
    <row r="5" spans="1:15" ht="17.25" customHeight="1">
      <c r="A5" s="1617" t="s">
        <v>263</v>
      </c>
      <c r="B5" s="1617"/>
      <c r="C5" s="1617"/>
      <c r="D5" s="1617"/>
      <c r="E5" s="1617"/>
      <c r="F5" s="1617"/>
      <c r="G5" s="1617"/>
      <c r="H5" s="1617"/>
      <c r="I5" s="1617"/>
      <c r="J5" s="1617"/>
      <c r="K5" s="1617"/>
      <c r="L5" s="1617"/>
      <c r="M5" s="1617"/>
      <c r="N5" s="1617"/>
      <c r="O5" s="1617"/>
    </row>
    <row r="6" spans="7:13" ht="12.75" customHeight="1">
      <c r="G6" s="417"/>
      <c r="L6" s="423"/>
      <c r="M6" s="424"/>
    </row>
    <row r="7" spans="1:13" ht="14.25" customHeight="1">
      <c r="A7" s="1616"/>
      <c r="B7" s="1618"/>
      <c r="C7" s="1618"/>
      <c r="D7" s="1618"/>
      <c r="E7" s="1618"/>
      <c r="F7" s="1618"/>
      <c r="G7" s="1618"/>
      <c r="H7" s="1618"/>
      <c r="I7" s="1618"/>
      <c r="J7" s="1618"/>
      <c r="K7" s="1619"/>
      <c r="L7" s="1619"/>
      <c r="M7" s="1619"/>
    </row>
    <row r="8" spans="1:15" s="426" customFormat="1" ht="18.75" customHeight="1">
      <c r="A8" s="425"/>
      <c r="M8" s="427"/>
      <c r="N8" s="421" t="s">
        <v>705</v>
      </c>
      <c r="O8" s="422"/>
    </row>
    <row r="9" spans="1:15" ht="19.5" customHeight="1">
      <c r="A9" s="1620" t="s">
        <v>286</v>
      </c>
      <c r="B9" s="1620" t="s">
        <v>264</v>
      </c>
      <c r="C9" s="1620" t="s">
        <v>265</v>
      </c>
      <c r="D9" s="1620" t="s">
        <v>266</v>
      </c>
      <c r="E9" s="1620" t="s">
        <v>267</v>
      </c>
      <c r="F9" s="1606" t="s">
        <v>268</v>
      </c>
      <c r="G9" s="1607"/>
      <c r="H9" s="1607"/>
      <c r="I9" s="1607"/>
      <c r="J9" s="1607"/>
      <c r="K9" s="1607"/>
      <c r="L9" s="1607"/>
      <c r="M9" s="1608"/>
      <c r="N9" s="1609" t="s">
        <v>269</v>
      </c>
      <c r="O9" s="1601" t="s">
        <v>270</v>
      </c>
    </row>
    <row r="10" spans="1:15" ht="18.75" customHeight="1">
      <c r="A10" s="1620"/>
      <c r="B10" s="1620"/>
      <c r="C10" s="1620"/>
      <c r="D10" s="1620"/>
      <c r="E10" s="1620"/>
      <c r="F10" s="1604" t="s">
        <v>271</v>
      </c>
      <c r="G10" s="1591" t="s">
        <v>272</v>
      </c>
      <c r="H10" s="1591"/>
      <c r="I10" s="1591"/>
      <c r="J10" s="1591"/>
      <c r="K10" s="1591"/>
      <c r="L10" s="1591"/>
      <c r="M10" s="1592"/>
      <c r="N10" s="1599"/>
      <c r="O10" s="1602"/>
    </row>
    <row r="11" spans="1:15" ht="70.5" customHeight="1">
      <c r="A11" s="1605"/>
      <c r="B11" s="1605"/>
      <c r="C11" s="1605"/>
      <c r="D11" s="1605"/>
      <c r="E11" s="1605"/>
      <c r="F11" s="1590"/>
      <c r="G11" s="429" t="s">
        <v>273</v>
      </c>
      <c r="H11" s="430" t="s">
        <v>274</v>
      </c>
      <c r="I11" s="430" t="s">
        <v>275</v>
      </c>
      <c r="J11" s="428" t="s">
        <v>276</v>
      </c>
      <c r="K11" s="428" t="s">
        <v>277</v>
      </c>
      <c r="L11" s="428" t="s">
        <v>278</v>
      </c>
      <c r="M11" s="428" t="s">
        <v>279</v>
      </c>
      <c r="N11" s="1600"/>
      <c r="O11" s="1603"/>
    </row>
    <row r="12" spans="1:15" ht="18.75" customHeight="1">
      <c r="A12" s="432">
        <v>1</v>
      </c>
      <c r="B12" s="433">
        <v>2</v>
      </c>
      <c r="C12" s="432">
        <v>3</v>
      </c>
      <c r="D12" s="432">
        <v>4</v>
      </c>
      <c r="E12" s="432">
        <v>5</v>
      </c>
      <c r="F12" s="432">
        <v>6</v>
      </c>
      <c r="G12" s="432">
        <v>7</v>
      </c>
      <c r="H12" s="434">
        <v>8</v>
      </c>
      <c r="I12" s="434">
        <v>9</v>
      </c>
      <c r="J12" s="434">
        <v>10</v>
      </c>
      <c r="K12" s="434">
        <v>11</v>
      </c>
      <c r="L12" s="434">
        <v>12</v>
      </c>
      <c r="M12" s="434">
        <v>13</v>
      </c>
      <c r="N12" s="438">
        <v>14</v>
      </c>
      <c r="O12" s="440">
        <v>15</v>
      </c>
    </row>
    <row r="13" spans="1:15" ht="24" customHeight="1">
      <c r="A13" s="436"/>
      <c r="B13" s="1593" t="s">
        <v>280</v>
      </c>
      <c r="C13" s="1594"/>
      <c r="D13" s="437"/>
      <c r="E13" s="438">
        <v>86532848</v>
      </c>
      <c r="F13" s="438">
        <v>15839119</v>
      </c>
      <c r="G13" s="438">
        <v>2739467</v>
      </c>
      <c r="H13" s="438">
        <v>1584505</v>
      </c>
      <c r="I13" s="438">
        <v>3345138</v>
      </c>
      <c r="J13" s="438">
        <v>5511998</v>
      </c>
      <c r="K13" s="438">
        <v>1135051</v>
      </c>
      <c r="L13" s="438">
        <v>84562</v>
      </c>
      <c r="M13" s="439">
        <v>1438398</v>
      </c>
      <c r="N13" s="438">
        <v>15518299</v>
      </c>
      <c r="O13" s="440">
        <v>98</v>
      </c>
    </row>
    <row r="14" spans="1:26" s="447" customFormat="1" ht="74.25" customHeight="1">
      <c r="A14" s="251">
        <v>1</v>
      </c>
      <c r="B14" s="441" t="s">
        <v>281</v>
      </c>
      <c r="C14" s="442" t="s">
        <v>947</v>
      </c>
      <c r="D14" s="443" t="s">
        <v>948</v>
      </c>
      <c r="E14" s="444">
        <v>157224</v>
      </c>
      <c r="F14" s="444">
        <v>140000</v>
      </c>
      <c r="G14" s="444"/>
      <c r="H14" s="444"/>
      <c r="I14" s="444">
        <v>140000</v>
      </c>
      <c r="J14" s="444"/>
      <c r="K14" s="444"/>
      <c r="L14" s="444"/>
      <c r="M14" s="444"/>
      <c r="N14" s="444">
        <v>139698</v>
      </c>
      <c r="O14" s="445">
        <v>99.8</v>
      </c>
      <c r="P14" s="446"/>
      <c r="Q14" s="446"/>
      <c r="R14" s="446"/>
      <c r="S14" s="446"/>
      <c r="T14" s="446"/>
      <c r="U14" s="446"/>
      <c r="V14" s="446"/>
      <c r="W14" s="446"/>
      <c r="X14" s="446"/>
      <c r="Y14" s="446"/>
      <c r="Z14" s="446"/>
    </row>
    <row r="15" spans="1:26" s="447" customFormat="1" ht="80.25" customHeight="1">
      <c r="A15" s="1595" t="s">
        <v>91</v>
      </c>
      <c r="B15" s="1596"/>
      <c r="C15" s="1596"/>
      <c r="D15" s="1596"/>
      <c r="E15" s="1596"/>
      <c r="F15" s="1596"/>
      <c r="G15" s="1596"/>
      <c r="H15" s="1596"/>
      <c r="I15" s="1596"/>
      <c r="J15" s="1596"/>
      <c r="K15" s="1596"/>
      <c r="L15" s="1596"/>
      <c r="M15" s="1596"/>
      <c r="N15" s="1596"/>
      <c r="O15" s="1597"/>
      <c r="P15" s="446"/>
      <c r="Q15" s="446"/>
      <c r="R15" s="446"/>
      <c r="S15" s="446"/>
      <c r="T15" s="446"/>
      <c r="U15" s="446"/>
      <c r="V15" s="446"/>
      <c r="W15" s="446"/>
      <c r="X15" s="446"/>
      <c r="Y15" s="446"/>
      <c r="Z15" s="446"/>
    </row>
    <row r="16" spans="1:26" ht="85.5" customHeight="1">
      <c r="A16" s="449">
        <v>2</v>
      </c>
      <c r="B16" s="450" t="s">
        <v>949</v>
      </c>
      <c r="C16" s="451" t="s">
        <v>950</v>
      </c>
      <c r="D16" s="452" t="s">
        <v>951</v>
      </c>
      <c r="E16" s="453">
        <v>662122</v>
      </c>
      <c r="F16" s="453">
        <v>170138</v>
      </c>
      <c r="G16" s="453"/>
      <c r="H16" s="453"/>
      <c r="I16" s="453">
        <v>85576</v>
      </c>
      <c r="J16" s="453"/>
      <c r="K16" s="453"/>
      <c r="L16" s="453">
        <v>84562</v>
      </c>
      <c r="M16" s="453"/>
      <c r="N16" s="453">
        <v>170052</v>
      </c>
      <c r="O16" s="454">
        <v>99.9</v>
      </c>
      <c r="P16" s="455"/>
      <c r="Q16" s="455"/>
      <c r="R16" s="455"/>
      <c r="S16" s="455"/>
      <c r="T16" s="455"/>
      <c r="U16" s="455"/>
      <c r="V16" s="455"/>
      <c r="W16" s="455"/>
      <c r="X16" s="455"/>
      <c r="Y16" s="455"/>
      <c r="Z16" s="455"/>
    </row>
    <row r="17" spans="1:26" ht="49.5" customHeight="1">
      <c r="A17" s="1595" t="s">
        <v>952</v>
      </c>
      <c r="B17" s="1596"/>
      <c r="C17" s="1596"/>
      <c r="D17" s="1596"/>
      <c r="E17" s="1596"/>
      <c r="F17" s="1596"/>
      <c r="G17" s="1596"/>
      <c r="H17" s="1596"/>
      <c r="I17" s="1596"/>
      <c r="J17" s="1596"/>
      <c r="K17" s="1596"/>
      <c r="L17" s="1596"/>
      <c r="M17" s="1596"/>
      <c r="N17" s="1596"/>
      <c r="O17" s="1597"/>
      <c r="P17" s="455"/>
      <c r="Q17" s="455"/>
      <c r="R17" s="455"/>
      <c r="S17" s="455"/>
      <c r="T17" s="455"/>
      <c r="U17" s="455"/>
      <c r="V17" s="455"/>
      <c r="W17" s="455"/>
      <c r="X17" s="455"/>
      <c r="Y17" s="455"/>
      <c r="Z17" s="455"/>
    </row>
    <row r="18" spans="1:26" ht="85.5" customHeight="1">
      <c r="A18" s="251">
        <v>3</v>
      </c>
      <c r="B18" s="441" t="s">
        <v>953</v>
      </c>
      <c r="C18" s="451" t="s">
        <v>950</v>
      </c>
      <c r="D18" s="443" t="s">
        <v>954</v>
      </c>
      <c r="E18" s="444">
        <v>2757600</v>
      </c>
      <c r="F18" s="444">
        <v>800000</v>
      </c>
      <c r="G18" s="444"/>
      <c r="H18" s="444"/>
      <c r="I18" s="444">
        <v>500000</v>
      </c>
      <c r="J18" s="444"/>
      <c r="K18" s="456"/>
      <c r="L18" s="444"/>
      <c r="M18" s="444">
        <v>300000</v>
      </c>
      <c r="N18" s="444">
        <v>799974</v>
      </c>
      <c r="O18" s="445">
        <v>100</v>
      </c>
      <c r="P18" s="455"/>
      <c r="Q18" s="455"/>
      <c r="R18" s="455"/>
      <c r="S18" s="455"/>
      <c r="T18" s="455"/>
      <c r="U18" s="455"/>
      <c r="V18" s="455"/>
      <c r="W18" s="455"/>
      <c r="X18" s="455"/>
      <c r="Y18" s="455"/>
      <c r="Z18" s="455"/>
    </row>
    <row r="19" spans="1:26" ht="50.25" customHeight="1">
      <c r="A19" s="1595" t="s">
        <v>955</v>
      </c>
      <c r="B19" s="1598"/>
      <c r="C19" s="1598"/>
      <c r="D19" s="1598"/>
      <c r="E19" s="1598"/>
      <c r="F19" s="1598"/>
      <c r="G19" s="1598"/>
      <c r="H19" s="1598"/>
      <c r="I19" s="1598"/>
      <c r="J19" s="1598"/>
      <c r="K19" s="1598"/>
      <c r="L19" s="1598"/>
      <c r="M19" s="1598"/>
      <c r="N19" s="1598"/>
      <c r="O19" s="1589"/>
      <c r="P19" s="455"/>
      <c r="Q19" s="455"/>
      <c r="R19" s="455"/>
      <c r="S19" s="455"/>
      <c r="T19" s="455"/>
      <c r="U19" s="455"/>
      <c r="V19" s="455"/>
      <c r="W19" s="455"/>
      <c r="X19" s="455"/>
      <c r="Y19" s="455"/>
      <c r="Z19" s="455"/>
    </row>
    <row r="20" spans="1:26" ht="21" customHeight="1">
      <c r="A20" s="1557" t="s">
        <v>956</v>
      </c>
      <c r="B20" s="1558"/>
      <c r="C20" s="457" t="s">
        <v>291</v>
      </c>
      <c r="D20" s="458"/>
      <c r="E20" s="438">
        <f>SUM(E14:E18)</f>
        <v>3576946</v>
      </c>
      <c r="F20" s="438">
        <f>SUM(F14:F18)</f>
        <v>1110138</v>
      </c>
      <c r="G20" s="438"/>
      <c r="H20" s="438"/>
      <c r="I20" s="438">
        <f>SUM(I14:I18)</f>
        <v>725576</v>
      </c>
      <c r="J20" s="438"/>
      <c r="K20" s="439"/>
      <c r="L20" s="438">
        <f>SUM(L14:L18)</f>
        <v>84562</v>
      </c>
      <c r="M20" s="438">
        <v>300000</v>
      </c>
      <c r="N20" s="459">
        <v>1109725</v>
      </c>
      <c r="O20" s="460">
        <v>100</v>
      </c>
      <c r="P20" s="455"/>
      <c r="Q20" s="455"/>
      <c r="R20" s="455"/>
      <c r="S20" s="455"/>
      <c r="T20" s="455"/>
      <c r="U20" s="455"/>
      <c r="V20" s="455"/>
      <c r="W20" s="455"/>
      <c r="X20" s="455"/>
      <c r="Y20" s="455"/>
      <c r="Z20" s="455"/>
    </row>
    <row r="21" spans="1:26" ht="126" customHeight="1">
      <c r="A21" s="251">
        <v>4</v>
      </c>
      <c r="B21" s="441" t="s">
        <v>957</v>
      </c>
      <c r="C21" s="226" t="s">
        <v>958</v>
      </c>
      <c r="D21" s="443">
        <v>2007</v>
      </c>
      <c r="E21" s="444">
        <v>100000</v>
      </c>
      <c r="F21" s="444">
        <v>100000</v>
      </c>
      <c r="G21" s="444"/>
      <c r="H21" s="444"/>
      <c r="I21" s="444">
        <v>100000</v>
      </c>
      <c r="J21" s="444"/>
      <c r="K21" s="444"/>
      <c r="L21" s="444"/>
      <c r="M21" s="444"/>
      <c r="N21" s="444">
        <v>100000</v>
      </c>
      <c r="O21" s="445">
        <v>100</v>
      </c>
      <c r="P21" s="455"/>
      <c r="Q21" s="455"/>
      <c r="R21" s="455"/>
      <c r="S21" s="455"/>
      <c r="T21" s="455"/>
      <c r="U21" s="455"/>
      <c r="V21" s="455"/>
      <c r="W21" s="455"/>
      <c r="X21" s="455"/>
      <c r="Y21" s="455"/>
      <c r="Z21" s="455"/>
    </row>
    <row r="22" spans="1:26" ht="53.25" customHeight="1">
      <c r="A22" s="1595" t="s">
        <v>959</v>
      </c>
      <c r="B22" s="1528"/>
      <c r="C22" s="1528"/>
      <c r="D22" s="1528"/>
      <c r="E22" s="1528"/>
      <c r="F22" s="1528"/>
      <c r="G22" s="1528"/>
      <c r="H22" s="1528"/>
      <c r="I22" s="1528"/>
      <c r="J22" s="1528"/>
      <c r="K22" s="1528"/>
      <c r="L22" s="1528"/>
      <c r="M22" s="1528"/>
      <c r="N22" s="1528"/>
      <c r="O22" s="1529"/>
      <c r="P22" s="455"/>
      <c r="Q22" s="455"/>
      <c r="R22" s="455"/>
      <c r="S22" s="455"/>
      <c r="T22" s="455"/>
      <c r="U22" s="455"/>
      <c r="V22" s="455"/>
      <c r="W22" s="455"/>
      <c r="X22" s="455"/>
      <c r="Y22" s="455"/>
      <c r="Z22" s="455"/>
    </row>
    <row r="23" spans="1:26" ht="26.25" customHeight="1">
      <c r="A23" s="1557" t="s">
        <v>960</v>
      </c>
      <c r="B23" s="1558"/>
      <c r="C23" s="463"/>
      <c r="D23" s="458"/>
      <c r="E23" s="438">
        <v>100000</v>
      </c>
      <c r="F23" s="438">
        <v>100000</v>
      </c>
      <c r="G23" s="438"/>
      <c r="H23" s="438"/>
      <c r="I23" s="438">
        <v>100000</v>
      </c>
      <c r="J23" s="438"/>
      <c r="K23" s="438"/>
      <c r="L23" s="438"/>
      <c r="M23" s="438"/>
      <c r="N23" s="438">
        <v>100000</v>
      </c>
      <c r="O23" s="440">
        <v>100</v>
      </c>
      <c r="P23" s="455"/>
      <c r="Q23" s="455"/>
      <c r="R23" s="455"/>
      <c r="S23" s="455"/>
      <c r="T23" s="455"/>
      <c r="U23" s="455"/>
      <c r="V23" s="455"/>
      <c r="W23" s="455"/>
      <c r="X23" s="455"/>
      <c r="Y23" s="455"/>
      <c r="Z23" s="455"/>
    </row>
    <row r="24" spans="1:26" ht="74.25" customHeight="1">
      <c r="A24" s="251">
        <v>5</v>
      </c>
      <c r="B24" s="464" t="s">
        <v>961</v>
      </c>
      <c r="C24" s="451" t="s">
        <v>962</v>
      </c>
      <c r="D24" s="465" t="s">
        <v>963</v>
      </c>
      <c r="E24" s="444">
        <v>662763</v>
      </c>
      <c r="F24" s="444">
        <v>320074</v>
      </c>
      <c r="G24" s="444"/>
      <c r="H24" s="444"/>
      <c r="I24" s="444">
        <v>320074</v>
      </c>
      <c r="J24" s="444"/>
      <c r="K24" s="444"/>
      <c r="L24" s="444"/>
      <c r="M24" s="444"/>
      <c r="N24" s="444">
        <v>310927</v>
      </c>
      <c r="O24" s="445">
        <v>97.1</v>
      </c>
      <c r="P24" s="455"/>
      <c r="Q24" s="455"/>
      <c r="R24" s="455"/>
      <c r="S24" s="455"/>
      <c r="T24" s="455"/>
      <c r="U24" s="455"/>
      <c r="V24" s="455"/>
      <c r="W24" s="455"/>
      <c r="X24" s="455"/>
      <c r="Y24" s="455"/>
      <c r="Z24" s="455"/>
    </row>
    <row r="25" spans="1:26" ht="67.5" customHeight="1">
      <c r="A25" s="1595" t="s">
        <v>964</v>
      </c>
      <c r="B25" s="1530"/>
      <c r="C25" s="1530"/>
      <c r="D25" s="1530"/>
      <c r="E25" s="1530"/>
      <c r="F25" s="1530"/>
      <c r="G25" s="1530"/>
      <c r="H25" s="1530"/>
      <c r="I25" s="1530"/>
      <c r="J25" s="1530"/>
      <c r="K25" s="1530"/>
      <c r="L25" s="1530"/>
      <c r="M25" s="1530"/>
      <c r="N25" s="1530"/>
      <c r="O25" s="1531"/>
      <c r="P25" s="455"/>
      <c r="Q25" s="455"/>
      <c r="R25" s="455"/>
      <c r="S25" s="455"/>
      <c r="T25" s="455"/>
      <c r="U25" s="455"/>
      <c r="V25" s="455"/>
      <c r="W25" s="455"/>
      <c r="X25" s="455"/>
      <c r="Y25" s="455"/>
      <c r="Z25" s="455"/>
    </row>
    <row r="26" spans="1:26" ht="109.5" customHeight="1">
      <c r="A26" s="251">
        <v>6</v>
      </c>
      <c r="B26" s="441" t="s">
        <v>965</v>
      </c>
      <c r="C26" s="451" t="s">
        <v>962</v>
      </c>
      <c r="D26" s="443" t="s">
        <v>954</v>
      </c>
      <c r="E26" s="444">
        <v>770181</v>
      </c>
      <c r="F26" s="444">
        <v>60000</v>
      </c>
      <c r="G26" s="444"/>
      <c r="H26" s="444"/>
      <c r="I26" s="444">
        <v>60000</v>
      </c>
      <c r="J26" s="444"/>
      <c r="K26" s="444"/>
      <c r="L26" s="444"/>
      <c r="M26" s="444"/>
      <c r="N26" s="444">
        <v>59827</v>
      </c>
      <c r="O26" s="445">
        <v>99.7</v>
      </c>
      <c r="P26" s="455"/>
      <c r="Q26" s="455"/>
      <c r="R26" s="455"/>
      <c r="S26" s="455"/>
      <c r="T26" s="455"/>
      <c r="U26" s="455"/>
      <c r="V26" s="455"/>
      <c r="W26" s="455"/>
      <c r="X26" s="455"/>
      <c r="Y26" s="455"/>
      <c r="Z26" s="455"/>
    </row>
    <row r="27" spans="1:26" ht="64.5" customHeight="1">
      <c r="A27" s="1595" t="s">
        <v>966</v>
      </c>
      <c r="B27" s="1515"/>
      <c r="C27" s="1515"/>
      <c r="D27" s="1515"/>
      <c r="E27" s="1515"/>
      <c r="F27" s="1515"/>
      <c r="G27" s="1515"/>
      <c r="H27" s="1515"/>
      <c r="I27" s="1515"/>
      <c r="J27" s="1515"/>
      <c r="K27" s="1515"/>
      <c r="L27" s="1515"/>
      <c r="M27" s="1515"/>
      <c r="N27" s="1515"/>
      <c r="O27" s="1516"/>
      <c r="P27" s="455"/>
      <c r="Q27" s="455"/>
      <c r="R27" s="455"/>
      <c r="S27" s="455"/>
      <c r="T27" s="455"/>
      <c r="U27" s="455"/>
      <c r="V27" s="455"/>
      <c r="W27" s="455"/>
      <c r="X27" s="455"/>
      <c r="Y27" s="455"/>
      <c r="Z27" s="455"/>
    </row>
    <row r="28" spans="1:26" ht="122.25" customHeight="1">
      <c r="A28" s="449">
        <v>7</v>
      </c>
      <c r="B28" s="450" t="s">
        <v>967</v>
      </c>
      <c r="C28" s="451" t="s">
        <v>962</v>
      </c>
      <c r="D28" s="452" t="s">
        <v>968</v>
      </c>
      <c r="E28" s="453">
        <v>908988</v>
      </c>
      <c r="F28" s="453">
        <v>35000</v>
      </c>
      <c r="G28" s="453"/>
      <c r="H28" s="453"/>
      <c r="I28" s="453">
        <v>35000</v>
      </c>
      <c r="J28" s="453"/>
      <c r="K28" s="453"/>
      <c r="L28" s="453"/>
      <c r="M28" s="453"/>
      <c r="N28" s="444">
        <v>30500</v>
      </c>
      <c r="O28" s="445">
        <v>87.1</v>
      </c>
      <c r="P28" s="455"/>
      <c r="Q28" s="455"/>
      <c r="R28" s="455"/>
      <c r="S28" s="455"/>
      <c r="T28" s="455"/>
      <c r="U28" s="455"/>
      <c r="V28" s="455"/>
      <c r="W28" s="455"/>
      <c r="X28" s="455"/>
      <c r="Y28" s="455"/>
      <c r="Z28" s="455"/>
    </row>
    <row r="29" spans="1:26" ht="47.25" customHeight="1">
      <c r="A29" s="1595" t="s">
        <v>969</v>
      </c>
      <c r="B29" s="1515"/>
      <c r="C29" s="1515"/>
      <c r="D29" s="1515"/>
      <c r="E29" s="1515"/>
      <c r="F29" s="1515"/>
      <c r="G29" s="1515"/>
      <c r="H29" s="1515"/>
      <c r="I29" s="1515"/>
      <c r="J29" s="1515"/>
      <c r="K29" s="1515"/>
      <c r="L29" s="1515"/>
      <c r="M29" s="1515"/>
      <c r="N29" s="1515"/>
      <c r="O29" s="1516"/>
      <c r="P29" s="455"/>
      <c r="Q29" s="455"/>
      <c r="R29" s="455"/>
      <c r="S29" s="455"/>
      <c r="T29" s="455"/>
      <c r="U29" s="455"/>
      <c r="V29" s="455"/>
      <c r="W29" s="455"/>
      <c r="X29" s="455"/>
      <c r="Y29" s="455"/>
      <c r="Z29" s="455"/>
    </row>
    <row r="30" spans="1:26" ht="198" customHeight="1">
      <c r="A30" s="449">
        <v>8</v>
      </c>
      <c r="B30" s="450" t="s">
        <v>970</v>
      </c>
      <c r="C30" s="451" t="s">
        <v>971</v>
      </c>
      <c r="D30" s="452" t="s">
        <v>972</v>
      </c>
      <c r="E30" s="453">
        <v>700000</v>
      </c>
      <c r="F30" s="453">
        <v>30000</v>
      </c>
      <c r="G30" s="453"/>
      <c r="H30" s="453"/>
      <c r="I30" s="453"/>
      <c r="J30" s="453"/>
      <c r="K30" s="453"/>
      <c r="L30" s="453"/>
      <c r="M30" s="453">
        <v>30000</v>
      </c>
      <c r="N30" s="444">
        <v>24400</v>
      </c>
      <c r="O30" s="445">
        <v>81.3</v>
      </c>
      <c r="P30" s="455"/>
      <c r="Q30" s="455"/>
      <c r="R30" s="455"/>
      <c r="S30" s="455"/>
      <c r="T30" s="455"/>
      <c r="U30" s="455"/>
      <c r="V30" s="455"/>
      <c r="W30" s="455"/>
      <c r="X30" s="455"/>
      <c r="Y30" s="455"/>
      <c r="Z30" s="455"/>
    </row>
    <row r="31" spans="1:26" ht="50.25" customHeight="1">
      <c r="A31" s="1595" t="s">
        <v>973</v>
      </c>
      <c r="B31" s="1515"/>
      <c r="C31" s="1515"/>
      <c r="D31" s="1515"/>
      <c r="E31" s="1515"/>
      <c r="F31" s="1515"/>
      <c r="G31" s="1515"/>
      <c r="H31" s="1515"/>
      <c r="I31" s="1515"/>
      <c r="J31" s="1515"/>
      <c r="K31" s="1515"/>
      <c r="L31" s="1515"/>
      <c r="M31" s="1515"/>
      <c r="N31" s="1515"/>
      <c r="O31" s="1516"/>
      <c r="P31" s="455"/>
      <c r="Q31" s="455"/>
      <c r="R31" s="455"/>
      <c r="S31" s="455"/>
      <c r="T31" s="455"/>
      <c r="U31" s="455"/>
      <c r="V31" s="455"/>
      <c r="W31" s="455"/>
      <c r="X31" s="455"/>
      <c r="Y31" s="455"/>
      <c r="Z31" s="455"/>
    </row>
    <row r="32" spans="1:26" ht="48.75" customHeight="1">
      <c r="A32" s="1517">
        <v>9</v>
      </c>
      <c r="B32" s="464" t="s">
        <v>974</v>
      </c>
      <c r="C32" s="1520" t="s">
        <v>975</v>
      </c>
      <c r="D32" s="443"/>
      <c r="E32" s="444"/>
      <c r="F32" s="444"/>
      <c r="G32" s="444"/>
      <c r="H32" s="444"/>
      <c r="I32" s="444"/>
      <c r="J32" s="444"/>
      <c r="K32" s="444"/>
      <c r="L32" s="444"/>
      <c r="M32" s="444"/>
      <c r="N32" s="444"/>
      <c r="O32" s="445"/>
      <c r="P32" s="455"/>
      <c r="Q32" s="455"/>
      <c r="R32" s="455"/>
      <c r="S32" s="455"/>
      <c r="T32" s="455"/>
      <c r="U32" s="455"/>
      <c r="V32" s="455"/>
      <c r="W32" s="455"/>
      <c r="X32" s="455"/>
      <c r="Y32" s="455"/>
      <c r="Z32" s="455"/>
    </row>
    <row r="33" spans="1:26" ht="68.25" customHeight="1">
      <c r="A33" s="1518"/>
      <c r="B33" s="466" t="s">
        <v>976</v>
      </c>
      <c r="C33" s="1521"/>
      <c r="D33" s="467" t="s">
        <v>977</v>
      </c>
      <c r="E33" s="468">
        <v>30622</v>
      </c>
      <c r="F33" s="468">
        <v>30622</v>
      </c>
      <c r="G33" s="468">
        <v>30622</v>
      </c>
      <c r="H33" s="468"/>
      <c r="I33" s="468"/>
      <c r="J33" s="468"/>
      <c r="K33" s="468"/>
      <c r="L33" s="468"/>
      <c r="M33" s="468"/>
      <c r="N33" s="468">
        <v>30622</v>
      </c>
      <c r="O33" s="469">
        <v>100</v>
      </c>
      <c r="P33" s="455"/>
      <c r="Q33" s="455"/>
      <c r="R33" s="455"/>
      <c r="S33" s="455"/>
      <c r="T33" s="455"/>
      <c r="U33" s="455"/>
      <c r="V33" s="455"/>
      <c r="W33" s="455"/>
      <c r="X33" s="455"/>
      <c r="Y33" s="455"/>
      <c r="Z33" s="455"/>
    </row>
    <row r="34" spans="1:26" ht="46.5" customHeight="1">
      <c r="A34" s="1518"/>
      <c r="B34" s="470" t="s">
        <v>978</v>
      </c>
      <c r="C34" s="1521"/>
      <c r="D34" s="471" t="s">
        <v>979</v>
      </c>
      <c r="E34" s="472">
        <v>814378</v>
      </c>
      <c r="F34" s="472">
        <v>149378</v>
      </c>
      <c r="G34" s="472">
        <v>89378</v>
      </c>
      <c r="H34" s="472"/>
      <c r="I34" s="472">
        <v>60000</v>
      </c>
      <c r="J34" s="472"/>
      <c r="K34" s="472"/>
      <c r="L34" s="472"/>
      <c r="M34" s="472"/>
      <c r="N34" s="472">
        <v>122365</v>
      </c>
      <c r="O34" s="473">
        <v>81.9</v>
      </c>
      <c r="P34" s="455"/>
      <c r="Q34" s="455"/>
      <c r="R34" s="455"/>
      <c r="S34" s="455"/>
      <c r="T34" s="455"/>
      <c r="U34" s="455"/>
      <c r="V34" s="455"/>
      <c r="W34" s="455"/>
      <c r="X34" s="455"/>
      <c r="Y34" s="455"/>
      <c r="Z34" s="455"/>
    </row>
    <row r="35" spans="1:26" ht="21" customHeight="1">
      <c r="A35" s="1519"/>
      <c r="B35" s="471" t="s">
        <v>980</v>
      </c>
      <c r="C35" s="452"/>
      <c r="D35" s="471"/>
      <c r="E35" s="472">
        <v>845000</v>
      </c>
      <c r="F35" s="472">
        <v>180000</v>
      </c>
      <c r="G35" s="472">
        <v>120000</v>
      </c>
      <c r="H35" s="472"/>
      <c r="I35" s="472">
        <v>60000</v>
      </c>
      <c r="J35" s="472"/>
      <c r="K35" s="472"/>
      <c r="L35" s="472"/>
      <c r="M35" s="472"/>
      <c r="N35" s="444">
        <v>152987</v>
      </c>
      <c r="O35" s="445">
        <v>85</v>
      </c>
      <c r="P35" s="455"/>
      <c r="Q35" s="455"/>
      <c r="R35" s="455"/>
      <c r="S35" s="455"/>
      <c r="T35" s="455"/>
      <c r="U35" s="455"/>
      <c r="V35" s="455"/>
      <c r="W35" s="455"/>
      <c r="X35" s="455"/>
      <c r="Y35" s="455"/>
      <c r="Z35" s="455"/>
    </row>
    <row r="36" spans="1:26" ht="49.5" customHeight="1">
      <c r="A36" s="1595" t="s">
        <v>981</v>
      </c>
      <c r="B36" s="1515"/>
      <c r="C36" s="1515"/>
      <c r="D36" s="1515"/>
      <c r="E36" s="1515"/>
      <c r="F36" s="1515"/>
      <c r="G36" s="1515"/>
      <c r="H36" s="1515"/>
      <c r="I36" s="1515"/>
      <c r="J36" s="1515"/>
      <c r="K36" s="1515"/>
      <c r="L36" s="1515"/>
      <c r="M36" s="1515"/>
      <c r="N36" s="1515"/>
      <c r="O36" s="1516"/>
      <c r="P36" s="455"/>
      <c r="Q36" s="455"/>
      <c r="R36" s="455"/>
      <c r="S36" s="455"/>
      <c r="T36" s="455"/>
      <c r="U36" s="455"/>
      <c r="V36" s="455"/>
      <c r="W36" s="455"/>
      <c r="X36" s="455"/>
      <c r="Y36" s="455"/>
      <c r="Z36" s="455"/>
    </row>
    <row r="37" spans="1:26" ht="127.5" customHeight="1">
      <c r="A37" s="253">
        <v>10</v>
      </c>
      <c r="B37" s="470" t="s">
        <v>982</v>
      </c>
      <c r="C37" s="451" t="s">
        <v>975</v>
      </c>
      <c r="D37" s="471" t="s">
        <v>983</v>
      </c>
      <c r="E37" s="472">
        <v>140200</v>
      </c>
      <c r="F37" s="472">
        <v>25000</v>
      </c>
      <c r="G37" s="472"/>
      <c r="H37" s="472"/>
      <c r="I37" s="472">
        <v>25000</v>
      </c>
      <c r="J37" s="472"/>
      <c r="K37" s="472"/>
      <c r="L37" s="472"/>
      <c r="M37" s="472"/>
      <c r="N37" s="444">
        <v>22924</v>
      </c>
      <c r="O37" s="445">
        <v>91.7</v>
      </c>
      <c r="P37" s="455"/>
      <c r="Q37" s="455"/>
      <c r="R37" s="455"/>
      <c r="S37" s="455"/>
      <c r="T37" s="455"/>
      <c r="U37" s="455"/>
      <c r="V37" s="455"/>
      <c r="W37" s="455"/>
      <c r="X37" s="455"/>
      <c r="Y37" s="455"/>
      <c r="Z37" s="455"/>
    </row>
    <row r="38" spans="1:26" ht="37.5" customHeight="1">
      <c r="A38" s="1595" t="s">
        <v>984</v>
      </c>
      <c r="B38" s="1515"/>
      <c r="C38" s="1515"/>
      <c r="D38" s="1515"/>
      <c r="E38" s="1515"/>
      <c r="F38" s="1515"/>
      <c r="G38" s="1515"/>
      <c r="H38" s="1515"/>
      <c r="I38" s="1515"/>
      <c r="J38" s="1515"/>
      <c r="K38" s="1515"/>
      <c r="L38" s="1515"/>
      <c r="M38" s="1515"/>
      <c r="N38" s="1515"/>
      <c r="O38" s="1516"/>
      <c r="P38" s="455"/>
      <c r="Q38" s="455"/>
      <c r="R38" s="455"/>
      <c r="S38" s="455"/>
      <c r="T38" s="455"/>
      <c r="U38" s="455"/>
      <c r="V38" s="455"/>
      <c r="W38" s="455"/>
      <c r="X38" s="455"/>
      <c r="Y38" s="455"/>
      <c r="Z38" s="455"/>
    </row>
    <row r="39" spans="1:26" ht="114.75" customHeight="1">
      <c r="A39" s="253">
        <v>11</v>
      </c>
      <c r="B39" s="470" t="s">
        <v>985</v>
      </c>
      <c r="C39" s="451" t="s">
        <v>975</v>
      </c>
      <c r="D39" s="471" t="s">
        <v>983</v>
      </c>
      <c r="E39" s="472">
        <v>210000</v>
      </c>
      <c r="F39" s="472">
        <v>40000</v>
      </c>
      <c r="G39" s="472"/>
      <c r="H39" s="472"/>
      <c r="I39" s="472">
        <v>40000</v>
      </c>
      <c r="J39" s="472"/>
      <c r="K39" s="472"/>
      <c r="L39" s="472"/>
      <c r="M39" s="472"/>
      <c r="N39" s="444">
        <v>34892</v>
      </c>
      <c r="O39" s="445">
        <v>87.2</v>
      </c>
      <c r="P39" s="455"/>
      <c r="Q39" s="455"/>
      <c r="R39" s="455"/>
      <c r="S39" s="455"/>
      <c r="T39" s="455"/>
      <c r="U39" s="455"/>
      <c r="V39" s="455"/>
      <c r="W39" s="455"/>
      <c r="X39" s="455"/>
      <c r="Y39" s="455"/>
      <c r="Z39" s="455"/>
    </row>
    <row r="40" spans="1:26" ht="39" customHeight="1">
      <c r="A40" s="1522" t="s">
        <v>984</v>
      </c>
      <c r="B40" s="1655"/>
      <c r="C40" s="1655"/>
      <c r="D40" s="1655"/>
      <c r="E40" s="1655"/>
      <c r="F40" s="1655"/>
      <c r="G40" s="1655"/>
      <c r="H40" s="1655"/>
      <c r="I40" s="1655"/>
      <c r="J40" s="1655"/>
      <c r="K40" s="1655"/>
      <c r="L40" s="1655"/>
      <c r="M40" s="1655"/>
      <c r="N40" s="1655"/>
      <c r="O40" s="1656"/>
      <c r="P40" s="455"/>
      <c r="Q40" s="455"/>
      <c r="R40" s="455"/>
      <c r="S40" s="455"/>
      <c r="T40" s="455"/>
      <c r="U40" s="455"/>
      <c r="V40" s="455"/>
      <c r="W40" s="455"/>
      <c r="X40" s="455"/>
      <c r="Y40" s="455"/>
      <c r="Z40" s="455"/>
    </row>
    <row r="41" spans="1:26" ht="111.75" customHeight="1">
      <c r="A41" s="449">
        <v>12</v>
      </c>
      <c r="B41" s="474" t="s">
        <v>986</v>
      </c>
      <c r="C41" s="451" t="s">
        <v>975</v>
      </c>
      <c r="D41" s="452" t="s">
        <v>987</v>
      </c>
      <c r="E41" s="453">
        <v>1414640</v>
      </c>
      <c r="F41" s="453">
        <v>30000</v>
      </c>
      <c r="G41" s="453">
        <v>30000</v>
      </c>
      <c r="H41" s="453"/>
      <c r="I41" s="453"/>
      <c r="J41" s="453"/>
      <c r="K41" s="453"/>
      <c r="L41" s="453"/>
      <c r="M41" s="453"/>
      <c r="N41" s="444">
        <v>0</v>
      </c>
      <c r="O41" s="475" t="s">
        <v>699</v>
      </c>
      <c r="P41" s="455"/>
      <c r="Q41" s="455"/>
      <c r="R41" s="455"/>
      <c r="S41" s="455"/>
      <c r="T41" s="455"/>
      <c r="U41" s="455"/>
      <c r="V41" s="455"/>
      <c r="W41" s="455"/>
      <c r="X41" s="455"/>
      <c r="Y41" s="455"/>
      <c r="Z41" s="455"/>
    </row>
    <row r="42" spans="1:26" ht="38.25" customHeight="1">
      <c r="A42" s="1523" t="s">
        <v>988</v>
      </c>
      <c r="B42" s="1524"/>
      <c r="C42" s="1524"/>
      <c r="D42" s="1524"/>
      <c r="E42" s="1524"/>
      <c r="F42" s="1524"/>
      <c r="G42" s="1524"/>
      <c r="H42" s="1524"/>
      <c r="I42" s="1524"/>
      <c r="J42" s="1524"/>
      <c r="K42" s="1524"/>
      <c r="L42" s="1524"/>
      <c r="M42" s="1524"/>
      <c r="N42" s="1524"/>
      <c r="O42" s="1502"/>
      <c r="P42" s="455"/>
      <c r="Q42" s="455"/>
      <c r="R42" s="455"/>
      <c r="S42" s="455"/>
      <c r="T42" s="455"/>
      <c r="U42" s="455"/>
      <c r="V42" s="455"/>
      <c r="W42" s="455"/>
      <c r="X42" s="455"/>
      <c r="Y42" s="455"/>
      <c r="Z42" s="455"/>
    </row>
    <row r="43" spans="1:26" ht="25.5" customHeight="1">
      <c r="A43" s="253"/>
      <c r="B43" s="476" t="s">
        <v>989</v>
      </c>
      <c r="C43" s="451"/>
      <c r="D43" s="471"/>
      <c r="E43" s="477">
        <v>5651772</v>
      </c>
      <c r="F43" s="477">
        <v>720074</v>
      </c>
      <c r="G43" s="477">
        <v>150000</v>
      </c>
      <c r="H43" s="477"/>
      <c r="I43" s="477">
        <v>540074</v>
      </c>
      <c r="J43" s="477"/>
      <c r="K43" s="477"/>
      <c r="L43" s="477"/>
      <c r="M43" s="477">
        <v>30000</v>
      </c>
      <c r="N43" s="438">
        <v>636457</v>
      </c>
      <c r="O43" s="440">
        <v>88.4</v>
      </c>
      <c r="P43" s="455"/>
      <c r="Q43" s="455"/>
      <c r="R43" s="455"/>
      <c r="S43" s="455"/>
      <c r="T43" s="455"/>
      <c r="U43" s="455"/>
      <c r="V43" s="455"/>
      <c r="W43" s="455"/>
      <c r="X43" s="455"/>
      <c r="Y43" s="455"/>
      <c r="Z43" s="455"/>
    </row>
    <row r="44" spans="1:26" ht="69" customHeight="1">
      <c r="A44" s="449">
        <v>13</v>
      </c>
      <c r="B44" s="474" t="s">
        <v>990</v>
      </c>
      <c r="C44" s="451" t="s">
        <v>991</v>
      </c>
      <c r="D44" s="452">
        <v>2007</v>
      </c>
      <c r="E44" s="438">
        <v>13000</v>
      </c>
      <c r="F44" s="438">
        <v>13000</v>
      </c>
      <c r="G44" s="453"/>
      <c r="H44" s="453"/>
      <c r="I44" s="438">
        <v>13000</v>
      </c>
      <c r="J44" s="453"/>
      <c r="K44" s="453"/>
      <c r="L44" s="453"/>
      <c r="M44" s="453"/>
      <c r="N44" s="453">
        <v>5220</v>
      </c>
      <c r="O44" s="478">
        <v>40.2</v>
      </c>
      <c r="P44" s="455"/>
      <c r="Q44" s="455"/>
      <c r="R44" s="455"/>
      <c r="S44" s="455"/>
      <c r="T44" s="455"/>
      <c r="U44" s="455"/>
      <c r="V44" s="455"/>
      <c r="W44" s="455"/>
      <c r="X44" s="455"/>
      <c r="Y44" s="455"/>
      <c r="Z44" s="455"/>
    </row>
    <row r="45" spans="1:26" ht="39.75" customHeight="1">
      <c r="A45" s="1595" t="s">
        <v>992</v>
      </c>
      <c r="B45" s="1528"/>
      <c r="C45" s="1528"/>
      <c r="D45" s="1528"/>
      <c r="E45" s="1528"/>
      <c r="F45" s="1528"/>
      <c r="G45" s="1528"/>
      <c r="H45" s="1528"/>
      <c r="I45" s="1528"/>
      <c r="J45" s="1528"/>
      <c r="K45" s="1528"/>
      <c r="L45" s="1528"/>
      <c r="M45" s="1528"/>
      <c r="N45" s="1528"/>
      <c r="O45" s="1529"/>
      <c r="P45" s="455"/>
      <c r="Q45" s="455"/>
      <c r="R45" s="455"/>
      <c r="S45" s="455"/>
      <c r="T45" s="455"/>
      <c r="U45" s="455"/>
      <c r="V45" s="455"/>
      <c r="W45" s="455"/>
      <c r="X45" s="455"/>
      <c r="Y45" s="455"/>
      <c r="Z45" s="455"/>
    </row>
    <row r="46" spans="1:26" ht="31.5" customHeight="1">
      <c r="A46" s="1503" t="s">
        <v>993</v>
      </c>
      <c r="B46" s="1504"/>
      <c r="C46" s="479">
        <v>600</v>
      </c>
      <c r="D46" s="480" t="s">
        <v>994</v>
      </c>
      <c r="E46" s="438">
        <v>5764772</v>
      </c>
      <c r="F46" s="438">
        <v>833074</v>
      </c>
      <c r="G46" s="438">
        <v>150000</v>
      </c>
      <c r="H46" s="438"/>
      <c r="I46" s="438">
        <v>653074</v>
      </c>
      <c r="J46" s="438"/>
      <c r="K46" s="438"/>
      <c r="L46" s="438"/>
      <c r="M46" s="438">
        <v>30000</v>
      </c>
      <c r="N46" s="438">
        <v>741677</v>
      </c>
      <c r="O46" s="440">
        <v>89</v>
      </c>
      <c r="P46" s="455"/>
      <c r="Q46" s="455"/>
      <c r="R46" s="455"/>
      <c r="S46" s="455"/>
      <c r="T46" s="455"/>
      <c r="U46" s="455"/>
      <c r="V46" s="455"/>
      <c r="W46" s="455"/>
      <c r="X46" s="455"/>
      <c r="Y46" s="455"/>
      <c r="Z46" s="455"/>
    </row>
    <row r="47" spans="1:15" s="481" customFormat="1" ht="132.75" customHeight="1">
      <c r="A47" s="443"/>
      <c r="B47" s="441" t="s">
        <v>995</v>
      </c>
      <c r="C47" s="226" t="s">
        <v>996</v>
      </c>
      <c r="D47" s="443"/>
      <c r="E47" s="456">
        <v>12224039</v>
      </c>
      <c r="F47" s="456">
        <v>6060430</v>
      </c>
      <c r="G47" s="456"/>
      <c r="H47" s="456">
        <v>1270029</v>
      </c>
      <c r="I47" s="456">
        <v>245079</v>
      </c>
      <c r="J47" s="456">
        <v>4545322</v>
      </c>
      <c r="K47" s="456"/>
      <c r="L47" s="456"/>
      <c r="M47" s="456"/>
      <c r="N47" s="444">
        <v>6041791</v>
      </c>
      <c r="O47" s="475">
        <v>99.7</v>
      </c>
    </row>
    <row r="48" spans="1:15" s="481" customFormat="1" ht="123" customHeight="1">
      <c r="A48" s="471"/>
      <c r="B48" s="474" t="s">
        <v>997</v>
      </c>
      <c r="C48" s="451" t="s">
        <v>998</v>
      </c>
      <c r="D48" s="452"/>
      <c r="E48" s="482">
        <v>37931</v>
      </c>
      <c r="F48" s="482">
        <v>37931</v>
      </c>
      <c r="G48" s="482"/>
      <c r="H48" s="482">
        <v>37931</v>
      </c>
      <c r="I48" s="482"/>
      <c r="J48" s="482"/>
      <c r="K48" s="482"/>
      <c r="L48" s="482"/>
      <c r="M48" s="482"/>
      <c r="N48" s="453">
        <v>37931</v>
      </c>
      <c r="O48" s="475">
        <v>100</v>
      </c>
    </row>
    <row r="49" spans="1:15" ht="51.75" customHeight="1">
      <c r="A49" s="449">
        <v>14</v>
      </c>
      <c r="B49" s="474" t="s">
        <v>999</v>
      </c>
      <c r="C49" s="452" t="s">
        <v>1000</v>
      </c>
      <c r="D49" s="452" t="s">
        <v>1001</v>
      </c>
      <c r="E49" s="453">
        <v>3094271</v>
      </c>
      <c r="F49" s="453">
        <v>980315</v>
      </c>
      <c r="G49" s="453"/>
      <c r="H49" s="453"/>
      <c r="I49" s="453">
        <v>245079</v>
      </c>
      <c r="J49" s="453">
        <v>735236</v>
      </c>
      <c r="K49" s="453"/>
      <c r="L49" s="453"/>
      <c r="M49" s="482"/>
      <c r="N49" s="453">
        <v>974280</v>
      </c>
      <c r="O49" s="454">
        <v>99.4</v>
      </c>
    </row>
    <row r="50" spans="1:15" ht="54.75" customHeight="1">
      <c r="A50" s="1517">
        <v>15</v>
      </c>
      <c r="B50" s="464" t="s">
        <v>1002</v>
      </c>
      <c r="C50" s="483" t="s">
        <v>1003</v>
      </c>
      <c r="D50" s="1505" t="s">
        <v>1004</v>
      </c>
      <c r="E50" s="444">
        <v>5402992</v>
      </c>
      <c r="F50" s="444">
        <v>3140372</v>
      </c>
      <c r="G50" s="444"/>
      <c r="H50" s="484">
        <v>785093</v>
      </c>
      <c r="I50" s="444"/>
      <c r="J50" s="444">
        <v>2355279</v>
      </c>
      <c r="K50" s="444"/>
      <c r="L50" s="444"/>
      <c r="M50" s="456"/>
      <c r="N50" s="444">
        <v>3140372</v>
      </c>
      <c r="O50" s="445">
        <v>100</v>
      </c>
    </row>
    <row r="51" spans="1:15" ht="114" customHeight="1">
      <c r="A51" s="1519"/>
      <c r="B51" s="485" t="s">
        <v>1005</v>
      </c>
      <c r="C51" s="486" t="s">
        <v>998</v>
      </c>
      <c r="D51" s="1506"/>
      <c r="E51" s="487">
        <v>37931</v>
      </c>
      <c r="F51" s="487">
        <v>37931</v>
      </c>
      <c r="G51" s="487"/>
      <c r="H51" s="487">
        <v>37931</v>
      </c>
      <c r="I51" s="472"/>
      <c r="J51" s="472"/>
      <c r="K51" s="472"/>
      <c r="L51" s="472"/>
      <c r="M51" s="487"/>
      <c r="N51" s="472">
        <v>37931</v>
      </c>
      <c r="O51" s="473">
        <v>100</v>
      </c>
    </row>
    <row r="52" spans="1:15" ht="61.5" customHeight="1">
      <c r="A52" s="1595" t="s">
        <v>399</v>
      </c>
      <c r="B52" s="1528"/>
      <c r="C52" s="1528"/>
      <c r="D52" s="1528"/>
      <c r="E52" s="1528"/>
      <c r="F52" s="1528"/>
      <c r="G52" s="1528"/>
      <c r="H52" s="1528"/>
      <c r="I52" s="1528"/>
      <c r="J52" s="1528"/>
      <c r="K52" s="1528"/>
      <c r="L52" s="1528"/>
      <c r="M52" s="1528"/>
      <c r="N52" s="1528"/>
      <c r="O52" s="1529"/>
    </row>
    <row r="53" spans="1:15" s="481" customFormat="1" ht="48.75" customHeight="1">
      <c r="A53" s="452">
        <v>16</v>
      </c>
      <c r="B53" s="474" t="s">
        <v>400</v>
      </c>
      <c r="C53" s="452" t="s">
        <v>401</v>
      </c>
      <c r="D53" s="452" t="s">
        <v>1004</v>
      </c>
      <c r="E53" s="482">
        <v>3726776</v>
      </c>
      <c r="F53" s="482">
        <v>1939743</v>
      </c>
      <c r="G53" s="482"/>
      <c r="H53" s="482">
        <v>484936</v>
      </c>
      <c r="I53" s="482"/>
      <c r="J53" s="482">
        <v>1454807</v>
      </c>
      <c r="K53" s="482"/>
      <c r="L53" s="482"/>
      <c r="M53" s="482"/>
      <c r="N53" s="482">
        <v>1927139</v>
      </c>
      <c r="O53" s="488">
        <v>99.3</v>
      </c>
    </row>
    <row r="54" spans="1:15" s="481" customFormat="1" ht="77.25" customHeight="1">
      <c r="A54" s="1595" t="s">
        <v>467</v>
      </c>
      <c r="B54" s="1528"/>
      <c r="C54" s="1528"/>
      <c r="D54" s="1528"/>
      <c r="E54" s="1528"/>
      <c r="F54" s="1528"/>
      <c r="G54" s="1528"/>
      <c r="H54" s="1528"/>
      <c r="I54" s="1528"/>
      <c r="J54" s="1528"/>
      <c r="K54" s="1528"/>
      <c r="L54" s="1528"/>
      <c r="M54" s="1528"/>
      <c r="N54" s="1528"/>
      <c r="O54" s="1529"/>
    </row>
    <row r="55" spans="1:15" s="481" customFormat="1" ht="222" customHeight="1">
      <c r="A55" s="452">
        <v>17</v>
      </c>
      <c r="B55" s="489" t="s">
        <v>468</v>
      </c>
      <c r="C55" s="471" t="s">
        <v>469</v>
      </c>
      <c r="D55" s="471" t="s">
        <v>470</v>
      </c>
      <c r="E55" s="487">
        <v>9000</v>
      </c>
      <c r="F55" s="487">
        <v>2000</v>
      </c>
      <c r="G55" s="487"/>
      <c r="H55" s="487"/>
      <c r="I55" s="487">
        <v>2000</v>
      </c>
      <c r="J55" s="487"/>
      <c r="K55" s="487"/>
      <c r="L55" s="487"/>
      <c r="M55" s="487"/>
      <c r="N55" s="453">
        <v>1976</v>
      </c>
      <c r="O55" s="475">
        <v>98.8</v>
      </c>
    </row>
    <row r="56" spans="1:15" s="481" customFormat="1" ht="39.75" customHeight="1">
      <c r="A56" s="1595" t="s">
        <v>471</v>
      </c>
      <c r="B56" s="1528"/>
      <c r="C56" s="1528"/>
      <c r="D56" s="1528"/>
      <c r="E56" s="1528"/>
      <c r="F56" s="1528"/>
      <c r="G56" s="1528"/>
      <c r="H56" s="1528"/>
      <c r="I56" s="1528"/>
      <c r="J56" s="1528"/>
      <c r="K56" s="1528"/>
      <c r="L56" s="1528"/>
      <c r="M56" s="1528"/>
      <c r="N56" s="1528"/>
      <c r="O56" s="1529"/>
    </row>
    <row r="57" spans="1:15" s="481" customFormat="1" ht="339" customHeight="1">
      <c r="A57" s="452">
        <v>18</v>
      </c>
      <c r="B57" s="489" t="s">
        <v>472</v>
      </c>
      <c r="C57" s="471" t="s">
        <v>473</v>
      </c>
      <c r="D57" s="490" t="s">
        <v>474</v>
      </c>
      <c r="E57" s="487">
        <v>1048732</v>
      </c>
      <c r="F57" s="487">
        <v>5000</v>
      </c>
      <c r="G57" s="487"/>
      <c r="H57" s="487"/>
      <c r="I57" s="487"/>
      <c r="J57" s="487"/>
      <c r="K57" s="487"/>
      <c r="L57" s="487"/>
      <c r="M57" s="487">
        <v>5000</v>
      </c>
      <c r="N57" s="453">
        <v>1494</v>
      </c>
      <c r="O57" s="475">
        <v>29.9</v>
      </c>
    </row>
    <row r="58" spans="1:15" s="481" customFormat="1" ht="51.75" customHeight="1">
      <c r="A58" s="1595" t="s">
        <v>475</v>
      </c>
      <c r="B58" s="1507"/>
      <c r="C58" s="1507"/>
      <c r="D58" s="1507"/>
      <c r="E58" s="1507"/>
      <c r="F58" s="1507"/>
      <c r="G58" s="1507"/>
      <c r="H58" s="1507"/>
      <c r="I58" s="1507"/>
      <c r="J58" s="1507"/>
      <c r="K58" s="1507"/>
      <c r="L58" s="1507"/>
      <c r="M58" s="1507"/>
      <c r="N58" s="1507"/>
      <c r="O58" s="1508"/>
    </row>
    <row r="59" spans="1:15" s="481" customFormat="1" ht="24.75" customHeight="1">
      <c r="A59" s="1503" t="s">
        <v>476</v>
      </c>
      <c r="B59" s="1504"/>
      <c r="C59" s="479">
        <v>630</v>
      </c>
      <c r="D59" s="480" t="s">
        <v>994</v>
      </c>
      <c r="E59" s="438">
        <v>13319702</v>
      </c>
      <c r="F59" s="438">
        <v>6105361</v>
      </c>
      <c r="G59" s="438"/>
      <c r="H59" s="438">
        <v>1307960</v>
      </c>
      <c r="I59" s="438">
        <v>247079</v>
      </c>
      <c r="J59" s="438">
        <v>4545322</v>
      </c>
      <c r="K59" s="438"/>
      <c r="L59" s="438"/>
      <c r="M59" s="438">
        <v>5000</v>
      </c>
      <c r="N59" s="439">
        <v>6083192</v>
      </c>
      <c r="O59" s="492">
        <v>99.6</v>
      </c>
    </row>
    <row r="60" spans="1:15" s="481" customFormat="1" ht="68.25" customHeight="1">
      <c r="A60" s="452">
        <v>19</v>
      </c>
      <c r="B60" s="474" t="s">
        <v>477</v>
      </c>
      <c r="C60" s="452" t="s">
        <v>478</v>
      </c>
      <c r="D60" s="452" t="s">
        <v>479</v>
      </c>
      <c r="E60" s="482">
        <v>1828040</v>
      </c>
      <c r="F60" s="482">
        <v>700000</v>
      </c>
      <c r="G60" s="482"/>
      <c r="H60" s="482"/>
      <c r="I60" s="482">
        <v>500000</v>
      </c>
      <c r="J60" s="482"/>
      <c r="K60" s="482"/>
      <c r="L60" s="482"/>
      <c r="M60" s="482">
        <v>200000</v>
      </c>
      <c r="N60" s="453">
        <v>699959</v>
      </c>
      <c r="O60" s="475">
        <v>100</v>
      </c>
    </row>
    <row r="61" spans="1:15" s="481" customFormat="1" ht="54" customHeight="1">
      <c r="A61" s="1595" t="s">
        <v>480</v>
      </c>
      <c r="B61" s="1515"/>
      <c r="C61" s="1515"/>
      <c r="D61" s="1515"/>
      <c r="E61" s="1515"/>
      <c r="F61" s="1515"/>
      <c r="G61" s="1515"/>
      <c r="H61" s="1515"/>
      <c r="I61" s="1515"/>
      <c r="J61" s="1515"/>
      <c r="K61" s="1515"/>
      <c r="L61" s="1515"/>
      <c r="M61" s="1515"/>
      <c r="N61" s="1515"/>
      <c r="O61" s="1516"/>
    </row>
    <row r="62" spans="1:15" s="481" customFormat="1" ht="158.25" customHeight="1">
      <c r="A62" s="452">
        <v>20</v>
      </c>
      <c r="B62" s="474" t="s">
        <v>481</v>
      </c>
      <c r="C62" s="452" t="s">
        <v>482</v>
      </c>
      <c r="D62" s="452">
        <v>2007</v>
      </c>
      <c r="E62" s="482">
        <v>339371</v>
      </c>
      <c r="F62" s="482">
        <v>339371</v>
      </c>
      <c r="G62" s="482">
        <v>113106</v>
      </c>
      <c r="H62" s="482"/>
      <c r="I62" s="482">
        <v>192736</v>
      </c>
      <c r="J62" s="482"/>
      <c r="K62" s="482"/>
      <c r="L62" s="482"/>
      <c r="M62" s="482">
        <v>33529</v>
      </c>
      <c r="N62" s="453">
        <v>329436</v>
      </c>
      <c r="O62" s="475">
        <v>97.1</v>
      </c>
    </row>
    <row r="63" spans="1:15" s="481" customFormat="1" ht="40.5" customHeight="1">
      <c r="A63" s="1509" t="s">
        <v>483</v>
      </c>
      <c r="B63" s="1510"/>
      <c r="C63" s="1510"/>
      <c r="D63" s="1510"/>
      <c r="E63" s="1510"/>
      <c r="F63" s="1510"/>
      <c r="G63" s="1510"/>
      <c r="H63" s="1510"/>
      <c r="I63" s="1510"/>
      <c r="J63" s="1510"/>
      <c r="K63" s="1510"/>
      <c r="L63" s="1510"/>
      <c r="M63" s="1510"/>
      <c r="N63" s="1510"/>
      <c r="O63" s="1511"/>
    </row>
    <row r="64" spans="1:15" s="481" customFormat="1" ht="29.25" customHeight="1">
      <c r="A64" s="1503" t="s">
        <v>484</v>
      </c>
      <c r="B64" s="1504"/>
      <c r="C64" s="479">
        <v>700</v>
      </c>
      <c r="D64" s="480" t="s">
        <v>994</v>
      </c>
      <c r="E64" s="438">
        <f>SUM(E60:E62)</f>
        <v>2167411</v>
      </c>
      <c r="F64" s="438">
        <f>SUM(F60:F62)</f>
        <v>1039371</v>
      </c>
      <c r="G64" s="438">
        <f>SUM(G60:G62)</f>
        <v>113106</v>
      </c>
      <c r="H64" s="438"/>
      <c r="I64" s="438">
        <f>SUM(I60:I62)</f>
        <v>692736</v>
      </c>
      <c r="J64" s="438"/>
      <c r="K64" s="438"/>
      <c r="L64" s="438"/>
      <c r="M64" s="438">
        <f>SUM(M60:M62)</f>
        <v>233529</v>
      </c>
      <c r="N64" s="439">
        <v>1029395</v>
      </c>
      <c r="O64" s="492">
        <v>99</v>
      </c>
    </row>
    <row r="65" spans="1:15" s="481" customFormat="1" ht="102.75" customHeight="1">
      <c r="A65" s="452">
        <v>21</v>
      </c>
      <c r="B65" s="474" t="s">
        <v>485</v>
      </c>
      <c r="C65" s="452" t="s">
        <v>486</v>
      </c>
      <c r="D65" s="451" t="s">
        <v>487</v>
      </c>
      <c r="E65" s="482">
        <v>388000</v>
      </c>
      <c r="F65" s="482">
        <v>43000</v>
      </c>
      <c r="G65" s="482">
        <v>43000</v>
      </c>
      <c r="H65" s="482"/>
      <c r="I65" s="482"/>
      <c r="J65" s="482"/>
      <c r="K65" s="482"/>
      <c r="L65" s="482"/>
      <c r="M65" s="482"/>
      <c r="N65" s="453">
        <v>38900</v>
      </c>
      <c r="O65" s="475">
        <v>90.5</v>
      </c>
    </row>
    <row r="66" spans="1:15" s="481" customFormat="1" ht="51.75" customHeight="1">
      <c r="A66" s="1595" t="s">
        <v>488</v>
      </c>
      <c r="B66" s="1530"/>
      <c r="C66" s="1530"/>
      <c r="D66" s="1530"/>
      <c r="E66" s="1530"/>
      <c r="F66" s="1530"/>
      <c r="G66" s="1530"/>
      <c r="H66" s="1530"/>
      <c r="I66" s="1530"/>
      <c r="J66" s="1530"/>
      <c r="K66" s="1530"/>
      <c r="L66" s="1530"/>
      <c r="M66" s="1530"/>
      <c r="N66" s="1530"/>
      <c r="O66" s="1531"/>
    </row>
    <row r="67" spans="1:15" s="481" customFormat="1" ht="82.5" customHeight="1">
      <c r="A67" s="452">
        <v>22</v>
      </c>
      <c r="B67" s="474" t="s">
        <v>489</v>
      </c>
      <c r="C67" s="452" t="s">
        <v>490</v>
      </c>
      <c r="D67" s="451" t="s">
        <v>491</v>
      </c>
      <c r="E67" s="482">
        <v>30000</v>
      </c>
      <c r="F67" s="482">
        <v>30000</v>
      </c>
      <c r="G67" s="482"/>
      <c r="H67" s="482"/>
      <c r="I67" s="482">
        <v>30000</v>
      </c>
      <c r="J67" s="482"/>
      <c r="K67" s="482"/>
      <c r="L67" s="482"/>
      <c r="M67" s="482"/>
      <c r="N67" s="453">
        <v>29579</v>
      </c>
      <c r="O67" s="475">
        <v>98.6</v>
      </c>
    </row>
    <row r="68" spans="1:15" s="481" customFormat="1" ht="54.75" customHeight="1">
      <c r="A68" s="1595" t="s">
        <v>492</v>
      </c>
      <c r="B68" s="1530"/>
      <c r="C68" s="1530"/>
      <c r="D68" s="1530"/>
      <c r="E68" s="1530"/>
      <c r="F68" s="1530"/>
      <c r="G68" s="1530"/>
      <c r="H68" s="1530"/>
      <c r="I68" s="1530"/>
      <c r="J68" s="1530"/>
      <c r="K68" s="1530"/>
      <c r="L68" s="1530"/>
      <c r="M68" s="1530"/>
      <c r="N68" s="1530"/>
      <c r="O68" s="1531"/>
    </row>
    <row r="69" spans="1:15" s="481" customFormat="1" ht="85.5" customHeight="1">
      <c r="A69" s="452">
        <v>23</v>
      </c>
      <c r="B69" s="474" t="s">
        <v>493</v>
      </c>
      <c r="C69" s="452" t="s">
        <v>494</v>
      </c>
      <c r="D69" s="452">
        <v>2007</v>
      </c>
      <c r="E69" s="482">
        <v>158042</v>
      </c>
      <c r="F69" s="482">
        <v>158042</v>
      </c>
      <c r="G69" s="482"/>
      <c r="H69" s="482"/>
      <c r="I69" s="482">
        <v>158042</v>
      </c>
      <c r="J69" s="482"/>
      <c r="K69" s="482"/>
      <c r="L69" s="482"/>
      <c r="M69" s="482"/>
      <c r="N69" s="453">
        <v>158034</v>
      </c>
      <c r="O69" s="478">
        <v>100</v>
      </c>
    </row>
    <row r="70" spans="1:15" s="481" customFormat="1" ht="80.25" customHeight="1">
      <c r="A70" s="1512" t="s">
        <v>495</v>
      </c>
      <c r="B70" s="1530"/>
      <c r="C70" s="1530"/>
      <c r="D70" s="1530"/>
      <c r="E70" s="1530"/>
      <c r="F70" s="1530"/>
      <c r="G70" s="1530"/>
      <c r="H70" s="1530"/>
      <c r="I70" s="1530"/>
      <c r="J70" s="1530"/>
      <c r="K70" s="1530"/>
      <c r="L70" s="1530"/>
      <c r="M70" s="1530"/>
      <c r="N70" s="1530"/>
      <c r="O70" s="1531"/>
    </row>
    <row r="71" spans="1:15" s="481" customFormat="1" ht="74.25" customHeight="1">
      <c r="A71" s="443">
        <v>24</v>
      </c>
      <c r="B71" s="464" t="s">
        <v>496</v>
      </c>
      <c r="C71" s="452" t="s">
        <v>497</v>
      </c>
      <c r="D71" s="443">
        <v>2007</v>
      </c>
      <c r="E71" s="456">
        <v>47458</v>
      </c>
      <c r="F71" s="456">
        <v>47458</v>
      </c>
      <c r="G71" s="456"/>
      <c r="H71" s="456"/>
      <c r="I71" s="456">
        <v>47458</v>
      </c>
      <c r="J71" s="456"/>
      <c r="K71" s="456"/>
      <c r="L71" s="456"/>
      <c r="M71" s="456"/>
      <c r="N71" s="453">
        <v>47458</v>
      </c>
      <c r="O71" s="475">
        <v>100</v>
      </c>
    </row>
    <row r="72" spans="1:15" s="481" customFormat="1" ht="45.75" customHeight="1">
      <c r="A72" s="1512" t="s">
        <v>498</v>
      </c>
      <c r="B72" s="1530"/>
      <c r="C72" s="1530"/>
      <c r="D72" s="1530"/>
      <c r="E72" s="1530"/>
      <c r="F72" s="1530"/>
      <c r="G72" s="1530"/>
      <c r="H72" s="1530"/>
      <c r="I72" s="1530"/>
      <c r="J72" s="1530"/>
      <c r="K72" s="1530"/>
      <c r="L72" s="1530"/>
      <c r="M72" s="1530"/>
      <c r="N72" s="1530"/>
      <c r="O72" s="1531"/>
    </row>
    <row r="73" spans="1:15" s="481" customFormat="1" ht="33.75" customHeight="1">
      <c r="A73" s="1503" t="s">
        <v>499</v>
      </c>
      <c r="B73" s="1504"/>
      <c r="C73" s="479">
        <v>750</v>
      </c>
      <c r="D73" s="480" t="s">
        <v>994</v>
      </c>
      <c r="E73" s="438">
        <v>623500</v>
      </c>
      <c r="F73" s="438">
        <v>278500</v>
      </c>
      <c r="G73" s="438">
        <v>43000</v>
      </c>
      <c r="H73" s="438"/>
      <c r="I73" s="438">
        <v>235500</v>
      </c>
      <c r="J73" s="438"/>
      <c r="K73" s="438"/>
      <c r="L73" s="438"/>
      <c r="M73" s="438"/>
      <c r="N73" s="439">
        <v>273971</v>
      </c>
      <c r="O73" s="492">
        <v>98.4</v>
      </c>
    </row>
    <row r="74" spans="1:15" ht="71.25" customHeight="1">
      <c r="A74" s="449">
        <v>25</v>
      </c>
      <c r="B74" s="450" t="s">
        <v>500</v>
      </c>
      <c r="C74" s="452" t="s">
        <v>501</v>
      </c>
      <c r="D74" s="452" t="s">
        <v>502</v>
      </c>
      <c r="E74" s="453">
        <v>64200</v>
      </c>
      <c r="F74" s="453">
        <v>62200</v>
      </c>
      <c r="G74" s="453">
        <v>2200</v>
      </c>
      <c r="H74" s="453"/>
      <c r="I74" s="453">
        <v>60000</v>
      </c>
      <c r="J74" s="453"/>
      <c r="K74" s="453"/>
      <c r="L74" s="453"/>
      <c r="M74" s="453"/>
      <c r="N74" s="453">
        <v>62137</v>
      </c>
      <c r="O74" s="475">
        <v>99.9</v>
      </c>
    </row>
    <row r="75" spans="1:15" ht="36.75" customHeight="1">
      <c r="A75" s="1595" t="s">
        <v>503</v>
      </c>
      <c r="B75" s="1515"/>
      <c r="C75" s="1515"/>
      <c r="D75" s="1515"/>
      <c r="E75" s="1515"/>
      <c r="F75" s="1515"/>
      <c r="G75" s="1515"/>
      <c r="H75" s="1515"/>
      <c r="I75" s="1515"/>
      <c r="J75" s="1515"/>
      <c r="K75" s="1515"/>
      <c r="L75" s="1515"/>
      <c r="M75" s="1515"/>
      <c r="N75" s="1515"/>
      <c r="O75" s="1516"/>
    </row>
    <row r="76" spans="1:15" ht="120.75" customHeight="1">
      <c r="A76" s="449">
        <v>26</v>
      </c>
      <c r="B76" s="474" t="s">
        <v>504</v>
      </c>
      <c r="C76" s="452" t="s">
        <v>501</v>
      </c>
      <c r="D76" s="452" t="s">
        <v>505</v>
      </c>
      <c r="E76" s="453">
        <v>130000</v>
      </c>
      <c r="F76" s="453">
        <v>74000</v>
      </c>
      <c r="G76" s="453"/>
      <c r="H76" s="453"/>
      <c r="I76" s="453">
        <v>74000</v>
      </c>
      <c r="J76" s="453"/>
      <c r="K76" s="453"/>
      <c r="L76" s="453"/>
      <c r="M76" s="453"/>
      <c r="N76" s="453">
        <v>72197</v>
      </c>
      <c r="O76" s="475">
        <v>97.6</v>
      </c>
    </row>
    <row r="77" spans="1:15" ht="34.5" customHeight="1">
      <c r="A77" s="1595" t="s">
        <v>506</v>
      </c>
      <c r="B77" s="1515"/>
      <c r="C77" s="1515"/>
      <c r="D77" s="1515"/>
      <c r="E77" s="1515"/>
      <c r="F77" s="1515"/>
      <c r="G77" s="1515"/>
      <c r="H77" s="1515"/>
      <c r="I77" s="1515"/>
      <c r="J77" s="1515"/>
      <c r="K77" s="1515"/>
      <c r="L77" s="1515"/>
      <c r="M77" s="1515"/>
      <c r="N77" s="1515"/>
      <c r="O77" s="1516"/>
    </row>
    <row r="78" spans="1:15" ht="86.25" customHeight="1">
      <c r="A78" s="449">
        <v>27</v>
      </c>
      <c r="B78" s="450" t="s">
        <v>507</v>
      </c>
      <c r="C78" s="452" t="s">
        <v>508</v>
      </c>
      <c r="D78" s="452">
        <v>2007</v>
      </c>
      <c r="E78" s="453">
        <v>150000</v>
      </c>
      <c r="F78" s="453">
        <v>150000</v>
      </c>
      <c r="G78" s="453"/>
      <c r="H78" s="453">
        <v>90000</v>
      </c>
      <c r="I78" s="453">
        <v>60000</v>
      </c>
      <c r="J78" s="453"/>
      <c r="K78" s="453"/>
      <c r="L78" s="453"/>
      <c r="M78" s="453"/>
      <c r="N78" s="453">
        <v>149900</v>
      </c>
      <c r="O78" s="475">
        <v>99.9</v>
      </c>
    </row>
    <row r="79" spans="1:15" ht="41.25" customHeight="1">
      <c r="A79" s="1595" t="s">
        <v>509</v>
      </c>
      <c r="B79" s="1515"/>
      <c r="C79" s="1515"/>
      <c r="D79" s="1515"/>
      <c r="E79" s="1515"/>
      <c r="F79" s="1515"/>
      <c r="G79" s="1515"/>
      <c r="H79" s="1515"/>
      <c r="I79" s="1515"/>
      <c r="J79" s="1515"/>
      <c r="K79" s="1515"/>
      <c r="L79" s="1515"/>
      <c r="M79" s="1515"/>
      <c r="N79" s="1515"/>
      <c r="O79" s="1516"/>
    </row>
    <row r="80" spans="1:15" ht="69" customHeight="1">
      <c r="A80" s="493">
        <v>28</v>
      </c>
      <c r="B80" s="474" t="s">
        <v>510</v>
      </c>
      <c r="C80" s="494" t="s">
        <v>511</v>
      </c>
      <c r="D80" s="443">
        <v>2007</v>
      </c>
      <c r="E80" s="456">
        <v>6400</v>
      </c>
      <c r="F80" s="456">
        <v>6400</v>
      </c>
      <c r="G80" s="456">
        <v>6400</v>
      </c>
      <c r="H80" s="456"/>
      <c r="I80" s="456"/>
      <c r="J80" s="456"/>
      <c r="K80" s="456"/>
      <c r="L80" s="456"/>
      <c r="M80" s="456"/>
      <c r="N80" s="453">
        <v>5292</v>
      </c>
      <c r="O80" s="475">
        <v>82.7</v>
      </c>
    </row>
    <row r="81" spans="1:15" ht="46.5" customHeight="1">
      <c r="A81" s="1512" t="s">
        <v>0</v>
      </c>
      <c r="B81" s="1530"/>
      <c r="C81" s="1530"/>
      <c r="D81" s="1530"/>
      <c r="E81" s="1530"/>
      <c r="F81" s="1530"/>
      <c r="G81" s="1530"/>
      <c r="H81" s="1530"/>
      <c r="I81" s="1530"/>
      <c r="J81" s="1530"/>
      <c r="K81" s="1530"/>
      <c r="L81" s="1530"/>
      <c r="M81" s="1530"/>
      <c r="N81" s="1530"/>
      <c r="O81" s="1531"/>
    </row>
    <row r="82" spans="1:15" ht="70.5" customHeight="1">
      <c r="A82" s="449">
        <v>29</v>
      </c>
      <c r="B82" s="495" t="s">
        <v>1</v>
      </c>
      <c r="C82" s="452" t="s">
        <v>2</v>
      </c>
      <c r="D82" s="452">
        <v>2007</v>
      </c>
      <c r="E82" s="453">
        <v>9300</v>
      </c>
      <c r="F82" s="453">
        <v>9300</v>
      </c>
      <c r="G82" s="453">
        <v>9300</v>
      </c>
      <c r="H82" s="453"/>
      <c r="I82" s="453"/>
      <c r="J82" s="453"/>
      <c r="K82" s="453"/>
      <c r="L82" s="453"/>
      <c r="M82" s="453"/>
      <c r="N82" s="453">
        <v>9198</v>
      </c>
      <c r="O82" s="475">
        <v>98.9</v>
      </c>
    </row>
    <row r="83" spans="1:15" ht="33.75" customHeight="1">
      <c r="A83" s="1513" t="s">
        <v>3</v>
      </c>
      <c r="B83" s="1598"/>
      <c r="C83" s="1598"/>
      <c r="D83" s="1598"/>
      <c r="E83" s="1598"/>
      <c r="F83" s="1598"/>
      <c r="G83" s="1598"/>
      <c r="H83" s="1598"/>
      <c r="I83" s="1598"/>
      <c r="J83" s="1598"/>
      <c r="K83" s="1598"/>
      <c r="L83" s="1598"/>
      <c r="M83" s="1598"/>
      <c r="N83" s="1598"/>
      <c r="O83" s="1589"/>
    </row>
    <row r="84" spans="1:15" ht="33.75" customHeight="1">
      <c r="A84" s="1503" t="s">
        <v>4</v>
      </c>
      <c r="B84" s="1504"/>
      <c r="C84" s="479">
        <v>754</v>
      </c>
      <c r="D84" s="480" t="s">
        <v>994</v>
      </c>
      <c r="E84" s="438">
        <v>357700</v>
      </c>
      <c r="F84" s="438">
        <v>301900</v>
      </c>
      <c r="G84" s="438">
        <v>17900</v>
      </c>
      <c r="H84" s="438">
        <v>90000</v>
      </c>
      <c r="I84" s="438">
        <v>194000</v>
      </c>
      <c r="J84" s="438"/>
      <c r="K84" s="438"/>
      <c r="L84" s="438"/>
      <c r="M84" s="438"/>
      <c r="N84" s="438">
        <v>298724</v>
      </c>
      <c r="O84" s="440">
        <v>98.9</v>
      </c>
    </row>
    <row r="85" spans="1:15" ht="67.5" customHeight="1">
      <c r="A85" s="252">
        <v>30</v>
      </c>
      <c r="B85" s="466" t="s">
        <v>5</v>
      </c>
      <c r="C85" s="1505" t="s">
        <v>6</v>
      </c>
      <c r="D85" s="1517">
        <v>2007</v>
      </c>
      <c r="E85" s="1495">
        <v>890000</v>
      </c>
      <c r="F85" s="1495">
        <v>890000</v>
      </c>
      <c r="G85" s="1495">
        <v>848325</v>
      </c>
      <c r="H85" s="444"/>
      <c r="I85" s="1495">
        <v>41675</v>
      </c>
      <c r="J85" s="468"/>
      <c r="K85" s="252"/>
      <c r="L85" s="252"/>
      <c r="M85" s="468"/>
      <c r="N85" s="1495">
        <v>761675</v>
      </c>
      <c r="O85" s="1496">
        <v>85.6</v>
      </c>
    </row>
    <row r="86" spans="1:15" ht="138" customHeight="1">
      <c r="A86" s="496"/>
      <c r="B86" s="470" t="s">
        <v>7</v>
      </c>
      <c r="C86" s="1514"/>
      <c r="D86" s="1625"/>
      <c r="E86" s="1646"/>
      <c r="F86" s="1646"/>
      <c r="G86" s="1646"/>
      <c r="H86" s="472"/>
      <c r="I86" s="1646"/>
      <c r="J86" s="472"/>
      <c r="K86" s="253"/>
      <c r="L86" s="253"/>
      <c r="M86" s="472"/>
      <c r="N86" s="1648"/>
      <c r="O86" s="1497"/>
    </row>
    <row r="87" spans="1:15" ht="50.25" customHeight="1">
      <c r="A87" s="1595" t="s">
        <v>8</v>
      </c>
      <c r="B87" s="1515"/>
      <c r="C87" s="1515"/>
      <c r="D87" s="1515"/>
      <c r="E87" s="1515"/>
      <c r="F87" s="1515"/>
      <c r="G87" s="1515"/>
      <c r="H87" s="1515"/>
      <c r="I87" s="1515"/>
      <c r="J87" s="1515"/>
      <c r="K87" s="1515"/>
      <c r="L87" s="1515"/>
      <c r="M87" s="1515"/>
      <c r="N87" s="1515"/>
      <c r="O87" s="1516"/>
    </row>
    <row r="88" spans="1:15" ht="136.5" customHeight="1">
      <c r="A88" s="498">
        <v>31</v>
      </c>
      <c r="B88" s="499" t="s">
        <v>9</v>
      </c>
      <c r="C88" s="500" t="s">
        <v>10</v>
      </c>
      <c r="D88" s="501" t="s">
        <v>479</v>
      </c>
      <c r="E88" s="502">
        <v>2534311</v>
      </c>
      <c r="F88" s="502">
        <v>5498</v>
      </c>
      <c r="G88" s="502"/>
      <c r="H88" s="503"/>
      <c r="I88" s="502">
        <v>5498</v>
      </c>
      <c r="J88" s="503"/>
      <c r="K88" s="452"/>
      <c r="L88" s="503"/>
      <c r="M88" s="502"/>
      <c r="N88" s="453">
        <v>5498</v>
      </c>
      <c r="O88" s="475">
        <v>100</v>
      </c>
    </row>
    <row r="89" spans="1:15" ht="35.25" customHeight="1">
      <c r="A89" s="1498" t="s">
        <v>11</v>
      </c>
      <c r="B89" s="1598"/>
      <c r="C89" s="1598"/>
      <c r="D89" s="1598"/>
      <c r="E89" s="1598"/>
      <c r="F89" s="1598"/>
      <c r="G89" s="1598"/>
      <c r="H89" s="1598"/>
      <c r="I89" s="1598"/>
      <c r="J89" s="1598"/>
      <c r="K89" s="1598"/>
      <c r="L89" s="1598"/>
      <c r="M89" s="1598"/>
      <c r="N89" s="1598"/>
      <c r="O89" s="1589"/>
    </row>
    <row r="90" spans="1:15" ht="81.75" customHeight="1">
      <c r="A90" s="504">
        <v>32</v>
      </c>
      <c r="B90" s="383" t="s">
        <v>12</v>
      </c>
      <c r="C90" s="505" t="s">
        <v>13</v>
      </c>
      <c r="D90" s="505" t="s">
        <v>972</v>
      </c>
      <c r="E90" s="277">
        <v>5911</v>
      </c>
      <c r="F90" s="506">
        <v>427</v>
      </c>
      <c r="G90" s="506">
        <v>427</v>
      </c>
      <c r="H90" s="506"/>
      <c r="I90" s="506"/>
      <c r="J90" s="506"/>
      <c r="K90" s="506"/>
      <c r="L90" s="506"/>
      <c r="M90" s="506"/>
      <c r="N90" s="453">
        <v>427</v>
      </c>
      <c r="O90" s="475">
        <v>100</v>
      </c>
    </row>
    <row r="91" spans="1:15" ht="39.75" customHeight="1">
      <c r="A91" s="1498" t="s">
        <v>14</v>
      </c>
      <c r="B91" s="1515"/>
      <c r="C91" s="1515"/>
      <c r="D91" s="1515"/>
      <c r="E91" s="1515"/>
      <c r="F91" s="1515"/>
      <c r="G91" s="1515"/>
      <c r="H91" s="1515"/>
      <c r="I91" s="1515"/>
      <c r="J91" s="1515"/>
      <c r="K91" s="1515"/>
      <c r="L91" s="1515"/>
      <c r="M91" s="1515"/>
      <c r="N91" s="1515"/>
      <c r="O91" s="1516"/>
    </row>
    <row r="92" spans="1:15" ht="78" customHeight="1">
      <c r="A92" s="498">
        <v>33</v>
      </c>
      <c r="B92" s="507" t="s">
        <v>15</v>
      </c>
      <c r="C92" s="500" t="s">
        <v>16</v>
      </c>
      <c r="D92" s="501">
        <v>2007</v>
      </c>
      <c r="E92" s="502">
        <v>14428</v>
      </c>
      <c r="F92" s="502">
        <v>14428</v>
      </c>
      <c r="G92" s="502">
        <v>14428</v>
      </c>
      <c r="H92" s="503"/>
      <c r="I92" s="502"/>
      <c r="J92" s="503"/>
      <c r="K92" s="443"/>
      <c r="L92" s="503"/>
      <c r="M92" s="503"/>
      <c r="N92" s="453">
        <v>14428</v>
      </c>
      <c r="O92" s="475">
        <v>100</v>
      </c>
    </row>
    <row r="93" spans="1:15" ht="30.75" customHeight="1">
      <c r="A93" s="1498" t="s">
        <v>17</v>
      </c>
      <c r="B93" s="1598"/>
      <c r="C93" s="1598"/>
      <c r="D93" s="1598"/>
      <c r="E93" s="1598"/>
      <c r="F93" s="1598"/>
      <c r="G93" s="1598"/>
      <c r="H93" s="1598"/>
      <c r="I93" s="1598"/>
      <c r="J93" s="1598"/>
      <c r="K93" s="1598"/>
      <c r="L93" s="1598"/>
      <c r="M93" s="1598"/>
      <c r="N93" s="1598"/>
      <c r="O93" s="1589"/>
    </row>
    <row r="94" spans="1:15" ht="80.25" customHeight="1">
      <c r="A94" s="498">
        <v>33</v>
      </c>
      <c r="B94" s="507" t="s">
        <v>18</v>
      </c>
      <c r="C94" s="500" t="s">
        <v>16</v>
      </c>
      <c r="D94" s="501">
        <v>2007</v>
      </c>
      <c r="E94" s="502">
        <v>43359</v>
      </c>
      <c r="F94" s="502">
        <v>43359</v>
      </c>
      <c r="G94" s="502">
        <v>43359</v>
      </c>
      <c r="H94" s="503"/>
      <c r="I94" s="502"/>
      <c r="J94" s="503"/>
      <c r="K94" s="452"/>
      <c r="L94" s="503"/>
      <c r="M94" s="503"/>
      <c r="N94" s="453">
        <v>43359</v>
      </c>
      <c r="O94" s="475">
        <v>100</v>
      </c>
    </row>
    <row r="95" spans="1:15" ht="33" customHeight="1">
      <c r="A95" s="1498" t="s">
        <v>19</v>
      </c>
      <c r="B95" s="1598"/>
      <c r="C95" s="1598"/>
      <c r="D95" s="1598"/>
      <c r="E95" s="1598"/>
      <c r="F95" s="1598"/>
      <c r="G95" s="1598"/>
      <c r="H95" s="1598"/>
      <c r="I95" s="1598"/>
      <c r="J95" s="1598"/>
      <c r="K95" s="1598"/>
      <c r="L95" s="1598"/>
      <c r="M95" s="1598"/>
      <c r="N95" s="1598"/>
      <c r="O95" s="1589"/>
    </row>
    <row r="96" spans="1:15" ht="78" customHeight="1">
      <c r="A96" s="498">
        <v>35</v>
      </c>
      <c r="B96" s="507" t="s">
        <v>20</v>
      </c>
      <c r="C96" s="500" t="s">
        <v>16</v>
      </c>
      <c r="D96" s="501">
        <v>2007</v>
      </c>
      <c r="E96" s="502">
        <v>4714</v>
      </c>
      <c r="F96" s="502">
        <v>4714</v>
      </c>
      <c r="G96" s="502">
        <v>4714</v>
      </c>
      <c r="H96" s="503"/>
      <c r="I96" s="502"/>
      <c r="J96" s="503"/>
      <c r="K96" s="443"/>
      <c r="L96" s="503"/>
      <c r="M96" s="503"/>
      <c r="N96" s="453">
        <v>4714</v>
      </c>
      <c r="O96" s="475">
        <v>100</v>
      </c>
    </row>
    <row r="97" spans="1:15" ht="35.25" customHeight="1">
      <c r="A97" s="1498" t="s">
        <v>19</v>
      </c>
      <c r="B97" s="1598"/>
      <c r="C97" s="1598"/>
      <c r="D97" s="1598"/>
      <c r="E97" s="1598"/>
      <c r="F97" s="1598"/>
      <c r="G97" s="1598"/>
      <c r="H97" s="1598"/>
      <c r="I97" s="1598"/>
      <c r="J97" s="1598"/>
      <c r="K97" s="1598"/>
      <c r="L97" s="1598"/>
      <c r="M97" s="1598"/>
      <c r="N97" s="1598"/>
      <c r="O97" s="1589"/>
    </row>
    <row r="98" spans="1:15" ht="81" customHeight="1">
      <c r="A98" s="498">
        <v>36</v>
      </c>
      <c r="B98" s="507" t="s">
        <v>21</v>
      </c>
      <c r="C98" s="500" t="s">
        <v>22</v>
      </c>
      <c r="D98" s="501">
        <v>2007</v>
      </c>
      <c r="E98" s="502">
        <v>25350</v>
      </c>
      <c r="F98" s="502">
        <v>25350</v>
      </c>
      <c r="G98" s="502">
        <v>350</v>
      </c>
      <c r="H98" s="503"/>
      <c r="I98" s="502">
        <v>25000</v>
      </c>
      <c r="J98" s="503"/>
      <c r="K98" s="452"/>
      <c r="L98" s="503"/>
      <c r="M98" s="503"/>
      <c r="N98" s="453">
        <v>25350</v>
      </c>
      <c r="O98" s="475">
        <v>100</v>
      </c>
    </row>
    <row r="99" spans="1:15" ht="33" customHeight="1">
      <c r="A99" s="1498" t="s">
        <v>23</v>
      </c>
      <c r="B99" s="1598"/>
      <c r="C99" s="1598"/>
      <c r="D99" s="1598"/>
      <c r="E99" s="1598"/>
      <c r="F99" s="1598"/>
      <c r="G99" s="1598"/>
      <c r="H99" s="1598"/>
      <c r="I99" s="1598"/>
      <c r="J99" s="1598"/>
      <c r="K99" s="1598"/>
      <c r="L99" s="1598"/>
      <c r="M99" s="1598"/>
      <c r="N99" s="1598"/>
      <c r="O99" s="1589"/>
    </row>
    <row r="100" spans="1:15" ht="104.25" customHeight="1">
      <c r="A100" s="498">
        <v>37</v>
      </c>
      <c r="B100" s="507" t="s">
        <v>24</v>
      </c>
      <c r="C100" s="500" t="s">
        <v>25</v>
      </c>
      <c r="D100" s="501">
        <v>2007</v>
      </c>
      <c r="E100" s="502">
        <v>9600</v>
      </c>
      <c r="F100" s="502">
        <v>9600</v>
      </c>
      <c r="G100" s="502">
        <v>9600</v>
      </c>
      <c r="H100" s="503"/>
      <c r="I100" s="502"/>
      <c r="J100" s="503"/>
      <c r="K100" s="452"/>
      <c r="L100" s="503"/>
      <c r="M100" s="503"/>
      <c r="N100" s="453">
        <v>9600</v>
      </c>
      <c r="O100" s="475">
        <v>100</v>
      </c>
    </row>
    <row r="101" spans="1:15" ht="32.25" customHeight="1">
      <c r="A101" s="1498" t="s">
        <v>26</v>
      </c>
      <c r="B101" s="1598"/>
      <c r="C101" s="1598"/>
      <c r="D101" s="1598"/>
      <c r="E101" s="1598"/>
      <c r="F101" s="1598"/>
      <c r="G101" s="1598"/>
      <c r="H101" s="1598"/>
      <c r="I101" s="1598"/>
      <c r="J101" s="1598"/>
      <c r="K101" s="1598"/>
      <c r="L101" s="1598"/>
      <c r="M101" s="1598"/>
      <c r="N101" s="1598"/>
      <c r="O101" s="1589"/>
    </row>
    <row r="102" spans="1:15" ht="94.5" customHeight="1">
      <c r="A102" s="498">
        <v>38</v>
      </c>
      <c r="B102" s="508" t="s">
        <v>27</v>
      </c>
      <c r="C102" s="500" t="s">
        <v>25</v>
      </c>
      <c r="D102" s="505">
        <v>2007</v>
      </c>
      <c r="E102" s="384">
        <v>21149</v>
      </c>
      <c r="F102" s="384">
        <v>21149</v>
      </c>
      <c r="G102" s="384">
        <v>21149</v>
      </c>
      <c r="H102" s="508"/>
      <c r="I102" s="508"/>
      <c r="J102" s="508"/>
      <c r="K102" s="508"/>
      <c r="L102" s="508"/>
      <c r="M102" s="508"/>
      <c r="N102" s="453">
        <v>21149</v>
      </c>
      <c r="O102" s="475">
        <v>100</v>
      </c>
    </row>
    <row r="103" spans="1:16" ht="30" customHeight="1">
      <c r="A103" s="1498" t="s">
        <v>28</v>
      </c>
      <c r="B103" s="1598"/>
      <c r="C103" s="1598"/>
      <c r="D103" s="1598"/>
      <c r="E103" s="1598"/>
      <c r="F103" s="1598"/>
      <c r="G103" s="1598"/>
      <c r="H103" s="1598"/>
      <c r="I103" s="1598"/>
      <c r="J103" s="1598"/>
      <c r="K103" s="1598"/>
      <c r="L103" s="1598"/>
      <c r="M103" s="1598"/>
      <c r="N103" s="1598"/>
      <c r="O103" s="1589"/>
      <c r="P103" s="509"/>
    </row>
    <row r="104" spans="1:15" ht="31.5" customHeight="1">
      <c r="A104" s="1557" t="s">
        <v>29</v>
      </c>
      <c r="B104" s="1499"/>
      <c r="C104" s="500"/>
      <c r="D104" s="501"/>
      <c r="E104" s="510">
        <v>3548822</v>
      </c>
      <c r="F104" s="510">
        <v>1014525</v>
      </c>
      <c r="G104" s="510">
        <v>942352</v>
      </c>
      <c r="H104" s="511"/>
      <c r="I104" s="510">
        <v>72173</v>
      </c>
      <c r="J104" s="511"/>
      <c r="K104" s="458"/>
      <c r="L104" s="511"/>
      <c r="M104" s="511"/>
      <c r="N104" s="438">
        <v>886200</v>
      </c>
      <c r="O104" s="440">
        <v>87.3</v>
      </c>
    </row>
    <row r="105" spans="1:15" ht="72.75" customHeight="1">
      <c r="A105" s="498">
        <v>39</v>
      </c>
      <c r="B105" s="507" t="s">
        <v>30</v>
      </c>
      <c r="C105" s="500" t="s">
        <v>31</v>
      </c>
      <c r="D105" s="501">
        <v>2007</v>
      </c>
      <c r="E105" s="502">
        <v>5490</v>
      </c>
      <c r="F105" s="502">
        <v>5490</v>
      </c>
      <c r="G105" s="502">
        <v>5490</v>
      </c>
      <c r="H105" s="502"/>
      <c r="I105" s="502"/>
      <c r="J105" s="503"/>
      <c r="K105" s="452"/>
      <c r="L105" s="503"/>
      <c r="M105" s="503"/>
      <c r="N105" s="453">
        <v>5490</v>
      </c>
      <c r="O105" s="475">
        <v>100</v>
      </c>
    </row>
    <row r="106" spans="1:15" ht="30" customHeight="1">
      <c r="A106" s="1595" t="s">
        <v>32</v>
      </c>
      <c r="B106" s="1500"/>
      <c r="C106" s="1500"/>
      <c r="D106" s="1500"/>
      <c r="E106" s="1500"/>
      <c r="F106" s="1500"/>
      <c r="G106" s="1500"/>
      <c r="H106" s="1500"/>
      <c r="I106" s="1500"/>
      <c r="J106" s="1500"/>
      <c r="K106" s="1500"/>
      <c r="L106" s="1500"/>
      <c r="M106" s="1500"/>
      <c r="N106" s="1500"/>
      <c r="O106" s="1501"/>
    </row>
    <row r="107" spans="1:15" ht="75" customHeight="1">
      <c r="A107" s="498">
        <v>40</v>
      </c>
      <c r="B107" s="507" t="s">
        <v>33</v>
      </c>
      <c r="C107" s="500" t="s">
        <v>31</v>
      </c>
      <c r="D107" s="501">
        <v>2007</v>
      </c>
      <c r="E107" s="502">
        <v>3888</v>
      </c>
      <c r="F107" s="502">
        <v>3888</v>
      </c>
      <c r="G107" s="502">
        <v>3888</v>
      </c>
      <c r="H107" s="502"/>
      <c r="I107" s="502"/>
      <c r="J107" s="503"/>
      <c r="K107" s="452"/>
      <c r="L107" s="503"/>
      <c r="M107" s="503"/>
      <c r="N107" s="453">
        <v>3887</v>
      </c>
      <c r="O107" s="475">
        <v>100</v>
      </c>
    </row>
    <row r="108" spans="1:15" ht="35.25" customHeight="1">
      <c r="A108" s="1498" t="s">
        <v>34</v>
      </c>
      <c r="B108" s="1598"/>
      <c r="C108" s="1598"/>
      <c r="D108" s="1598"/>
      <c r="E108" s="1598"/>
      <c r="F108" s="1598"/>
      <c r="G108" s="1598"/>
      <c r="H108" s="1598"/>
      <c r="I108" s="1598"/>
      <c r="J108" s="1598"/>
      <c r="K108" s="1598"/>
      <c r="L108" s="1598"/>
      <c r="M108" s="1598"/>
      <c r="N108" s="1598"/>
      <c r="O108" s="1589"/>
    </row>
    <row r="109" spans="1:15" ht="73.5" customHeight="1">
      <c r="A109" s="498">
        <v>41</v>
      </c>
      <c r="B109" s="507" t="s">
        <v>35</v>
      </c>
      <c r="C109" s="500" t="s">
        <v>31</v>
      </c>
      <c r="D109" s="501">
        <v>2007</v>
      </c>
      <c r="E109" s="502">
        <v>8500</v>
      </c>
      <c r="F109" s="502">
        <v>8500</v>
      </c>
      <c r="G109" s="502">
        <v>8500</v>
      </c>
      <c r="H109" s="502"/>
      <c r="I109" s="502"/>
      <c r="J109" s="503"/>
      <c r="K109" s="452"/>
      <c r="L109" s="503"/>
      <c r="M109" s="503"/>
      <c r="N109" s="453">
        <v>8500</v>
      </c>
      <c r="O109" s="475">
        <v>100</v>
      </c>
    </row>
    <row r="110" spans="1:15" ht="36" customHeight="1">
      <c r="A110" s="1595" t="s">
        <v>36</v>
      </c>
      <c r="B110" s="1500"/>
      <c r="C110" s="1500"/>
      <c r="D110" s="1500"/>
      <c r="E110" s="1500"/>
      <c r="F110" s="1500"/>
      <c r="G110" s="1500"/>
      <c r="H110" s="1500"/>
      <c r="I110" s="1500"/>
      <c r="J110" s="1500"/>
      <c r="K110" s="1500"/>
      <c r="L110" s="1500"/>
      <c r="M110" s="1500"/>
      <c r="N110" s="1500"/>
      <c r="O110" s="1501"/>
    </row>
    <row r="111" spans="1:15" ht="79.5" customHeight="1">
      <c r="A111" s="498">
        <v>42</v>
      </c>
      <c r="B111" s="507" t="s">
        <v>37</v>
      </c>
      <c r="C111" s="500" t="s">
        <v>31</v>
      </c>
      <c r="D111" s="501">
        <v>2007</v>
      </c>
      <c r="E111" s="502">
        <v>3904</v>
      </c>
      <c r="F111" s="502">
        <v>3904</v>
      </c>
      <c r="G111" s="502">
        <v>3904</v>
      </c>
      <c r="H111" s="503"/>
      <c r="I111" s="502"/>
      <c r="J111" s="503"/>
      <c r="K111" s="443"/>
      <c r="L111" s="503"/>
      <c r="M111" s="503"/>
      <c r="N111" s="453">
        <v>3904</v>
      </c>
      <c r="O111" s="475">
        <v>100</v>
      </c>
    </row>
    <row r="112" spans="1:15" ht="30.75" customHeight="1">
      <c r="A112" s="1498" t="s">
        <v>38</v>
      </c>
      <c r="B112" s="1598"/>
      <c r="C112" s="1598"/>
      <c r="D112" s="1598"/>
      <c r="E112" s="1598"/>
      <c r="F112" s="1598"/>
      <c r="G112" s="1598"/>
      <c r="H112" s="1598"/>
      <c r="I112" s="1598"/>
      <c r="J112" s="1598"/>
      <c r="K112" s="1598"/>
      <c r="L112" s="1598"/>
      <c r="M112" s="1598"/>
      <c r="N112" s="1598"/>
      <c r="O112" s="1589"/>
    </row>
    <row r="113" spans="1:15" ht="93" customHeight="1">
      <c r="A113" s="498">
        <v>43</v>
      </c>
      <c r="B113" s="507" t="s">
        <v>39</v>
      </c>
      <c r="C113" s="500" t="s">
        <v>40</v>
      </c>
      <c r="D113" s="501">
        <v>2007</v>
      </c>
      <c r="E113" s="502">
        <v>10431</v>
      </c>
      <c r="F113" s="502">
        <v>10431</v>
      </c>
      <c r="G113" s="502">
        <v>10431</v>
      </c>
      <c r="H113" s="503"/>
      <c r="I113" s="502"/>
      <c r="J113" s="503"/>
      <c r="K113" s="452"/>
      <c r="L113" s="503"/>
      <c r="M113" s="503"/>
      <c r="N113" s="453">
        <v>10431</v>
      </c>
      <c r="O113" s="478">
        <v>100</v>
      </c>
    </row>
    <row r="114" spans="1:15" ht="29.25" customHeight="1">
      <c r="A114" s="1498" t="s">
        <v>41</v>
      </c>
      <c r="B114" s="1598"/>
      <c r="C114" s="1598"/>
      <c r="D114" s="1598"/>
      <c r="E114" s="1598"/>
      <c r="F114" s="1598"/>
      <c r="G114" s="1598"/>
      <c r="H114" s="1598"/>
      <c r="I114" s="1598"/>
      <c r="J114" s="1598"/>
      <c r="K114" s="1598"/>
      <c r="L114" s="1598"/>
      <c r="M114" s="1598"/>
      <c r="N114" s="1598"/>
      <c r="O114" s="1589"/>
    </row>
    <row r="115" spans="1:15" ht="32.25" customHeight="1">
      <c r="A115" s="1557" t="s">
        <v>42</v>
      </c>
      <c r="B115" s="1483"/>
      <c r="C115" s="500"/>
      <c r="D115" s="501"/>
      <c r="E115" s="512">
        <v>32213</v>
      </c>
      <c r="F115" s="512">
        <v>32213</v>
      </c>
      <c r="G115" s="512">
        <v>32213</v>
      </c>
      <c r="H115" s="512"/>
      <c r="I115" s="512"/>
      <c r="J115" s="503"/>
      <c r="K115" s="443"/>
      <c r="L115" s="503"/>
      <c r="M115" s="503"/>
      <c r="N115" s="438">
        <v>32212</v>
      </c>
      <c r="O115" s="440">
        <v>100</v>
      </c>
    </row>
    <row r="116" spans="1:15" ht="28.5" customHeight="1">
      <c r="A116" s="1503" t="s">
        <v>43</v>
      </c>
      <c r="B116" s="1504"/>
      <c r="C116" s="479">
        <v>801</v>
      </c>
      <c r="D116" s="480" t="s">
        <v>994</v>
      </c>
      <c r="E116" s="438">
        <v>3581035</v>
      </c>
      <c r="F116" s="438">
        <v>1046738</v>
      </c>
      <c r="G116" s="438">
        <v>974565</v>
      </c>
      <c r="H116" s="438"/>
      <c r="I116" s="438">
        <v>72173</v>
      </c>
      <c r="J116" s="438"/>
      <c r="K116" s="438"/>
      <c r="L116" s="438"/>
      <c r="M116" s="438"/>
      <c r="N116" s="438">
        <v>918412</v>
      </c>
      <c r="O116" s="440">
        <v>87.7</v>
      </c>
    </row>
    <row r="117" spans="1:15" ht="70.5" customHeight="1">
      <c r="A117" s="513">
        <v>44</v>
      </c>
      <c r="B117" s="514" t="s">
        <v>44</v>
      </c>
      <c r="C117" s="515" t="s">
        <v>45</v>
      </c>
      <c r="D117" s="449">
        <v>2007</v>
      </c>
      <c r="E117" s="453">
        <v>50000</v>
      </c>
      <c r="F117" s="453">
        <v>50000</v>
      </c>
      <c r="G117" s="453">
        <v>50000</v>
      </c>
      <c r="H117" s="453"/>
      <c r="I117" s="453"/>
      <c r="J117" s="453"/>
      <c r="K117" s="453"/>
      <c r="L117" s="453"/>
      <c r="M117" s="453"/>
      <c r="N117" s="453">
        <v>50000</v>
      </c>
      <c r="O117" s="475">
        <v>100</v>
      </c>
    </row>
    <row r="118" spans="1:15" ht="33.75" customHeight="1">
      <c r="A118" s="1513" t="s">
        <v>3</v>
      </c>
      <c r="B118" s="1598"/>
      <c r="C118" s="1598"/>
      <c r="D118" s="1598"/>
      <c r="E118" s="1598"/>
      <c r="F118" s="1598"/>
      <c r="G118" s="1598"/>
      <c r="H118" s="1598"/>
      <c r="I118" s="1598"/>
      <c r="J118" s="1598"/>
      <c r="K118" s="1598"/>
      <c r="L118" s="1598"/>
      <c r="M118" s="1598"/>
      <c r="N118" s="1598"/>
      <c r="O118" s="1589"/>
    </row>
    <row r="119" spans="1:15" ht="124.5" customHeight="1">
      <c r="A119" s="449">
        <v>45</v>
      </c>
      <c r="B119" s="461" t="s">
        <v>46</v>
      </c>
      <c r="C119" s="452" t="s">
        <v>47</v>
      </c>
      <c r="D119" s="451" t="s">
        <v>48</v>
      </c>
      <c r="E119" s="453">
        <v>1025000</v>
      </c>
      <c r="F119" s="453">
        <v>25000</v>
      </c>
      <c r="G119" s="453">
        <v>25000</v>
      </c>
      <c r="H119" s="453"/>
      <c r="I119" s="453"/>
      <c r="J119" s="453"/>
      <c r="K119" s="453"/>
      <c r="L119" s="453"/>
      <c r="M119" s="453"/>
      <c r="N119" s="453">
        <v>24949</v>
      </c>
      <c r="O119" s="475">
        <v>99.8</v>
      </c>
    </row>
    <row r="120" spans="1:15" ht="45.75" customHeight="1">
      <c r="A120" s="1595" t="s">
        <v>49</v>
      </c>
      <c r="B120" s="1530"/>
      <c r="C120" s="1530"/>
      <c r="D120" s="1530"/>
      <c r="E120" s="1530"/>
      <c r="F120" s="1530"/>
      <c r="G120" s="1530"/>
      <c r="H120" s="1530"/>
      <c r="I120" s="1530"/>
      <c r="J120" s="1530"/>
      <c r="K120" s="1530"/>
      <c r="L120" s="1530"/>
      <c r="M120" s="1530"/>
      <c r="N120" s="1530"/>
      <c r="O120" s="1531"/>
    </row>
    <row r="121" spans="1:15" ht="82.5" customHeight="1">
      <c r="A121" s="251">
        <v>46</v>
      </c>
      <c r="B121" s="495" t="s">
        <v>50</v>
      </c>
      <c r="C121" s="452" t="s">
        <v>51</v>
      </c>
      <c r="D121" s="451" t="s">
        <v>52</v>
      </c>
      <c r="E121" s="444">
        <v>25000</v>
      </c>
      <c r="F121" s="444">
        <v>24000</v>
      </c>
      <c r="G121" s="444">
        <v>24000</v>
      </c>
      <c r="H121" s="444"/>
      <c r="I121" s="444"/>
      <c r="J121" s="444"/>
      <c r="K121" s="444"/>
      <c r="L121" s="444"/>
      <c r="M121" s="444"/>
      <c r="N121" s="453">
        <v>24000</v>
      </c>
      <c r="O121" s="475">
        <v>100</v>
      </c>
    </row>
    <row r="122" spans="1:15" ht="43.5" customHeight="1">
      <c r="A122" s="1595" t="s">
        <v>53</v>
      </c>
      <c r="B122" s="1515"/>
      <c r="C122" s="1515"/>
      <c r="D122" s="1515"/>
      <c r="E122" s="1515"/>
      <c r="F122" s="1515"/>
      <c r="G122" s="1515"/>
      <c r="H122" s="1515"/>
      <c r="I122" s="1515"/>
      <c r="J122" s="1515"/>
      <c r="K122" s="1515"/>
      <c r="L122" s="1515"/>
      <c r="M122" s="1515"/>
      <c r="N122" s="1515"/>
      <c r="O122" s="1516"/>
    </row>
    <row r="123" spans="1:15" ht="89.25" customHeight="1">
      <c r="A123" s="493">
        <v>47</v>
      </c>
      <c r="B123" s="474" t="s">
        <v>54</v>
      </c>
      <c r="C123" s="452" t="s">
        <v>55</v>
      </c>
      <c r="D123" s="451" t="s">
        <v>491</v>
      </c>
      <c r="E123" s="444">
        <v>5228</v>
      </c>
      <c r="F123" s="444">
        <v>5228</v>
      </c>
      <c r="G123" s="444">
        <v>5228</v>
      </c>
      <c r="H123" s="444"/>
      <c r="I123" s="444"/>
      <c r="J123" s="444"/>
      <c r="K123" s="444"/>
      <c r="L123" s="444"/>
      <c r="M123" s="444"/>
      <c r="N123" s="453">
        <v>5228</v>
      </c>
      <c r="O123" s="475">
        <v>100</v>
      </c>
    </row>
    <row r="124" spans="1:15" ht="33.75" customHeight="1">
      <c r="A124" s="1513" t="s">
        <v>3</v>
      </c>
      <c r="B124" s="1598"/>
      <c r="C124" s="1598"/>
      <c r="D124" s="1598"/>
      <c r="E124" s="1598"/>
      <c r="F124" s="1598"/>
      <c r="G124" s="1598"/>
      <c r="H124" s="1598"/>
      <c r="I124" s="1598"/>
      <c r="J124" s="1598"/>
      <c r="K124" s="1598"/>
      <c r="L124" s="1598"/>
      <c r="M124" s="1598"/>
      <c r="N124" s="1598"/>
      <c r="O124" s="1589"/>
    </row>
    <row r="125" spans="1:15" ht="26.25" customHeight="1">
      <c r="A125" s="1503" t="s">
        <v>56</v>
      </c>
      <c r="B125" s="1504"/>
      <c r="C125" s="479">
        <v>852</v>
      </c>
      <c r="D125" s="480" t="s">
        <v>994</v>
      </c>
      <c r="E125" s="438">
        <f>SUM(E119:E123)</f>
        <v>1055228</v>
      </c>
      <c r="F125" s="438">
        <f>SUM(F119:F123)</f>
        <v>54228</v>
      </c>
      <c r="G125" s="438">
        <f>SUM(G119:G123)</f>
        <v>54228</v>
      </c>
      <c r="H125" s="438"/>
      <c r="I125" s="438"/>
      <c r="J125" s="438"/>
      <c r="K125" s="438"/>
      <c r="L125" s="438"/>
      <c r="M125" s="438"/>
      <c r="N125" s="438">
        <v>54177</v>
      </c>
      <c r="O125" s="440">
        <v>99.9</v>
      </c>
    </row>
    <row r="126" spans="1:15" ht="27" customHeight="1">
      <c r="A126" s="1517">
        <v>48</v>
      </c>
      <c r="B126" s="1452" t="s">
        <v>57</v>
      </c>
      <c r="C126" s="443" t="s">
        <v>58</v>
      </c>
      <c r="D126" s="1505" t="s">
        <v>59</v>
      </c>
      <c r="E126" s="1495">
        <v>1734697</v>
      </c>
      <c r="F126" s="1495">
        <v>1705300</v>
      </c>
      <c r="G126" s="1495"/>
      <c r="H126" s="1495"/>
      <c r="I126" s="1495"/>
      <c r="J126" s="634"/>
      <c r="K126" s="569" t="s">
        <v>60</v>
      </c>
      <c r="L126" s="539"/>
      <c r="M126" s="1495">
        <v>743249</v>
      </c>
      <c r="N126" s="1495">
        <v>1705300</v>
      </c>
      <c r="O126" s="1838">
        <v>100</v>
      </c>
    </row>
    <row r="127" spans="1:15" ht="24" customHeight="1">
      <c r="A127" s="1518"/>
      <c r="B127" s="1420"/>
      <c r="C127" s="252">
        <v>900</v>
      </c>
      <c r="D127" s="1292"/>
      <c r="E127" s="854"/>
      <c r="F127" s="854"/>
      <c r="G127" s="854"/>
      <c r="H127" s="854"/>
      <c r="I127" s="854"/>
      <c r="J127" s="567"/>
      <c r="K127" s="570"/>
      <c r="L127" s="540"/>
      <c r="M127" s="854"/>
      <c r="N127" s="541"/>
      <c r="O127" s="1839"/>
    </row>
    <row r="128" spans="1:15" ht="17.25" customHeight="1">
      <c r="A128" s="1518"/>
      <c r="B128" s="1420"/>
      <c r="C128" s="252">
        <v>90001</v>
      </c>
      <c r="D128" s="1292"/>
      <c r="E128" s="854"/>
      <c r="F128" s="854"/>
      <c r="G128" s="854"/>
      <c r="H128" s="854"/>
      <c r="I128" s="854"/>
      <c r="J128" s="567"/>
      <c r="K128" s="1841" t="s">
        <v>61</v>
      </c>
      <c r="L128" s="468"/>
      <c r="M128" s="854"/>
      <c r="N128" s="541"/>
      <c r="O128" s="1839"/>
    </row>
    <row r="129" spans="1:15" s="481" customFormat="1" ht="19.5" customHeight="1">
      <c r="A129" s="1519"/>
      <c r="B129" s="1291"/>
      <c r="C129" s="471">
        <v>6050</v>
      </c>
      <c r="D129" s="853"/>
      <c r="E129" s="697"/>
      <c r="F129" s="697"/>
      <c r="G129" s="697"/>
      <c r="H129" s="697"/>
      <c r="I129" s="697"/>
      <c r="J129" s="568"/>
      <c r="K129" s="1842"/>
      <c r="L129" s="518"/>
      <c r="M129" s="697"/>
      <c r="N129" s="542"/>
      <c r="O129" s="1840"/>
    </row>
    <row r="130" spans="1:15" s="481" customFormat="1" ht="36.75" customHeight="1">
      <c r="A130" s="1595" t="s">
        <v>62</v>
      </c>
      <c r="B130" s="1515"/>
      <c r="C130" s="1515"/>
      <c r="D130" s="1515"/>
      <c r="E130" s="1515"/>
      <c r="F130" s="1515"/>
      <c r="G130" s="1515"/>
      <c r="H130" s="1515"/>
      <c r="I130" s="1515"/>
      <c r="J130" s="1515"/>
      <c r="K130" s="1515"/>
      <c r="L130" s="1515"/>
      <c r="M130" s="1515"/>
      <c r="N130" s="1515"/>
      <c r="O130" s="1516"/>
    </row>
    <row r="131" spans="1:21" ht="168" customHeight="1">
      <c r="A131" s="251">
        <v>49</v>
      </c>
      <c r="B131" s="464" t="s">
        <v>63</v>
      </c>
      <c r="C131" s="443" t="s">
        <v>64</v>
      </c>
      <c r="D131" s="443" t="s">
        <v>65</v>
      </c>
      <c r="E131" s="444">
        <v>15346438</v>
      </c>
      <c r="F131" s="444">
        <v>160000</v>
      </c>
      <c r="G131" s="444">
        <v>160000</v>
      </c>
      <c r="H131" s="444"/>
      <c r="I131" s="444"/>
      <c r="J131" s="444"/>
      <c r="K131" s="516"/>
      <c r="L131" s="516"/>
      <c r="M131" s="444"/>
      <c r="N131" s="482">
        <v>158600</v>
      </c>
      <c r="O131" s="454">
        <v>99.1</v>
      </c>
      <c r="P131" s="519"/>
      <c r="Q131" s="519"/>
      <c r="R131" s="519"/>
      <c r="S131" s="519"/>
      <c r="T131" s="519"/>
      <c r="U131" s="519"/>
    </row>
    <row r="132" spans="1:15" ht="53.25" customHeight="1">
      <c r="A132" s="1595" t="s">
        <v>66</v>
      </c>
      <c r="B132" s="1528"/>
      <c r="C132" s="1528"/>
      <c r="D132" s="1528"/>
      <c r="E132" s="1528"/>
      <c r="F132" s="1528"/>
      <c r="G132" s="1528"/>
      <c r="H132" s="1528"/>
      <c r="I132" s="1528"/>
      <c r="J132" s="1528"/>
      <c r="K132" s="1528"/>
      <c r="L132" s="1528"/>
      <c r="M132" s="1528"/>
      <c r="N132" s="1528"/>
      <c r="O132" s="1529"/>
    </row>
    <row r="133" spans="1:15" ht="127.5" customHeight="1">
      <c r="A133" s="449">
        <v>50</v>
      </c>
      <c r="B133" s="450" t="s">
        <v>67</v>
      </c>
      <c r="C133" s="452" t="s">
        <v>68</v>
      </c>
      <c r="D133" s="452" t="s">
        <v>69</v>
      </c>
      <c r="E133" s="453">
        <v>3200000</v>
      </c>
      <c r="F133" s="453">
        <v>73000</v>
      </c>
      <c r="G133" s="453"/>
      <c r="H133" s="453"/>
      <c r="I133" s="453"/>
      <c r="J133" s="453"/>
      <c r="K133" s="520" t="s">
        <v>70</v>
      </c>
      <c r="L133" s="453"/>
      <c r="M133" s="453"/>
      <c r="N133" s="482">
        <v>65568</v>
      </c>
      <c r="O133" s="454">
        <v>89.8</v>
      </c>
    </row>
    <row r="134" spans="1:15" ht="43.5" customHeight="1">
      <c r="A134" s="1595" t="s">
        <v>71</v>
      </c>
      <c r="B134" s="1530"/>
      <c r="C134" s="1530"/>
      <c r="D134" s="1530"/>
      <c r="E134" s="1530"/>
      <c r="F134" s="1530"/>
      <c r="G134" s="1530"/>
      <c r="H134" s="1530"/>
      <c r="I134" s="1530"/>
      <c r="J134" s="1530"/>
      <c r="K134" s="1530"/>
      <c r="L134" s="1530"/>
      <c r="M134" s="1530"/>
      <c r="N134" s="1530"/>
      <c r="O134" s="1531"/>
    </row>
    <row r="135" spans="1:15" ht="132" customHeight="1">
      <c r="A135" s="449">
        <v>51</v>
      </c>
      <c r="B135" s="474" t="s">
        <v>72</v>
      </c>
      <c r="C135" s="452" t="s">
        <v>73</v>
      </c>
      <c r="D135" s="452" t="s">
        <v>74</v>
      </c>
      <c r="E135" s="453">
        <v>12000000</v>
      </c>
      <c r="F135" s="453">
        <v>86620</v>
      </c>
      <c r="G135" s="453"/>
      <c r="H135" s="453"/>
      <c r="I135" s="453"/>
      <c r="J135" s="453"/>
      <c r="K135" s="520"/>
      <c r="L135" s="453"/>
      <c r="M135" s="453">
        <v>86620</v>
      </c>
      <c r="N135" s="482">
        <v>86620</v>
      </c>
      <c r="O135" s="454">
        <v>100</v>
      </c>
    </row>
    <row r="136" spans="1:15" ht="55.5" customHeight="1">
      <c r="A136" s="1595" t="s">
        <v>75</v>
      </c>
      <c r="B136" s="1515"/>
      <c r="C136" s="1515"/>
      <c r="D136" s="1515"/>
      <c r="E136" s="1515"/>
      <c r="F136" s="1515"/>
      <c r="G136" s="1515"/>
      <c r="H136" s="1515"/>
      <c r="I136" s="1515"/>
      <c r="J136" s="1515"/>
      <c r="K136" s="1515"/>
      <c r="L136" s="1515"/>
      <c r="M136" s="1515"/>
      <c r="N136" s="1515"/>
      <c r="O136" s="1516"/>
    </row>
    <row r="137" spans="1:15" ht="28.5" customHeight="1">
      <c r="A137" s="1557" t="s">
        <v>76</v>
      </c>
      <c r="B137" s="1558"/>
      <c r="C137" s="521"/>
      <c r="D137" s="458"/>
      <c r="E137" s="438">
        <v>32281135</v>
      </c>
      <c r="F137" s="438">
        <v>2024920</v>
      </c>
      <c r="G137" s="438">
        <v>160000</v>
      </c>
      <c r="H137" s="438"/>
      <c r="I137" s="438"/>
      <c r="J137" s="438"/>
      <c r="K137" s="439">
        <v>1035051</v>
      </c>
      <c r="L137" s="438"/>
      <c r="M137" s="438">
        <v>829869</v>
      </c>
      <c r="N137" s="438">
        <v>2016088</v>
      </c>
      <c r="O137" s="440">
        <v>99.6</v>
      </c>
    </row>
    <row r="138" spans="1:15" ht="71.25" customHeight="1">
      <c r="A138" s="449">
        <v>52</v>
      </c>
      <c r="B138" s="450" t="s">
        <v>77</v>
      </c>
      <c r="C138" s="452" t="s">
        <v>78</v>
      </c>
      <c r="D138" s="452">
        <v>2007</v>
      </c>
      <c r="E138" s="453">
        <v>144000</v>
      </c>
      <c r="F138" s="453">
        <v>99080</v>
      </c>
      <c r="G138" s="453"/>
      <c r="H138" s="453"/>
      <c r="I138" s="453">
        <v>99080</v>
      </c>
      <c r="J138" s="453"/>
      <c r="K138" s="453"/>
      <c r="L138" s="453"/>
      <c r="M138" s="453"/>
      <c r="N138" s="482">
        <v>99076</v>
      </c>
      <c r="O138" s="454">
        <v>100</v>
      </c>
    </row>
    <row r="139" spans="1:15" ht="59.25" customHeight="1">
      <c r="A139" s="1843" t="s">
        <v>79</v>
      </c>
      <c r="B139" s="1844"/>
      <c r="C139" s="1844"/>
      <c r="D139" s="1844"/>
      <c r="E139" s="1844"/>
      <c r="F139" s="1844"/>
      <c r="G139" s="1844"/>
      <c r="H139" s="1844"/>
      <c r="I139" s="1844"/>
      <c r="J139" s="1844"/>
      <c r="K139" s="1844"/>
      <c r="L139" s="1844"/>
      <c r="M139" s="1844"/>
      <c r="N139" s="1844"/>
      <c r="O139" s="1845"/>
    </row>
    <row r="140" spans="1:15" ht="66" customHeight="1">
      <c r="A140" s="449">
        <v>53</v>
      </c>
      <c r="B140" s="450" t="s">
        <v>80</v>
      </c>
      <c r="C140" s="452" t="s">
        <v>81</v>
      </c>
      <c r="D140" s="452">
        <v>2007</v>
      </c>
      <c r="E140" s="453">
        <v>40000</v>
      </c>
      <c r="F140" s="453">
        <v>26930</v>
      </c>
      <c r="G140" s="453"/>
      <c r="H140" s="453"/>
      <c r="I140" s="453">
        <v>26930</v>
      </c>
      <c r="J140" s="453"/>
      <c r="K140" s="453"/>
      <c r="L140" s="453"/>
      <c r="M140" s="453"/>
      <c r="N140" s="482">
        <v>26921</v>
      </c>
      <c r="O140" s="454">
        <v>100</v>
      </c>
    </row>
    <row r="141" spans="1:15" ht="63" customHeight="1">
      <c r="A141" s="1595" t="s">
        <v>82</v>
      </c>
      <c r="B141" s="1515"/>
      <c r="C141" s="1515"/>
      <c r="D141" s="1515"/>
      <c r="E141" s="1515"/>
      <c r="F141" s="1515"/>
      <c r="G141" s="1515"/>
      <c r="H141" s="1515"/>
      <c r="I141" s="1515"/>
      <c r="J141" s="1515"/>
      <c r="K141" s="1515"/>
      <c r="L141" s="1515"/>
      <c r="M141" s="1515"/>
      <c r="N141" s="1515"/>
      <c r="O141" s="1516"/>
    </row>
    <row r="142" spans="1:15" ht="93" customHeight="1">
      <c r="A142" s="449">
        <v>54</v>
      </c>
      <c r="B142" s="450" t="s">
        <v>83</v>
      </c>
      <c r="C142" s="452" t="s">
        <v>84</v>
      </c>
      <c r="D142" s="452" t="s">
        <v>85</v>
      </c>
      <c r="E142" s="453">
        <v>266310</v>
      </c>
      <c r="F142" s="453">
        <v>17010</v>
      </c>
      <c r="G142" s="453"/>
      <c r="H142" s="453"/>
      <c r="I142" s="453">
        <v>17010</v>
      </c>
      <c r="J142" s="453"/>
      <c r="K142" s="453"/>
      <c r="L142" s="453"/>
      <c r="M142" s="453"/>
      <c r="N142" s="482">
        <v>17002</v>
      </c>
      <c r="O142" s="454">
        <v>100</v>
      </c>
    </row>
    <row r="143" spans="1:15" ht="55.5" customHeight="1">
      <c r="A143" s="1843" t="s">
        <v>548</v>
      </c>
      <c r="B143" s="1844"/>
      <c r="C143" s="1844"/>
      <c r="D143" s="1844"/>
      <c r="E143" s="1844"/>
      <c r="F143" s="1844"/>
      <c r="G143" s="1844"/>
      <c r="H143" s="1844"/>
      <c r="I143" s="1844"/>
      <c r="J143" s="1844"/>
      <c r="K143" s="1844"/>
      <c r="L143" s="1844"/>
      <c r="M143" s="1844"/>
      <c r="N143" s="1844"/>
      <c r="O143" s="1845"/>
    </row>
    <row r="144" spans="1:15" ht="111" customHeight="1">
      <c r="A144" s="449">
        <v>55</v>
      </c>
      <c r="B144" s="474" t="s">
        <v>549</v>
      </c>
      <c r="C144" s="452" t="s">
        <v>550</v>
      </c>
      <c r="D144" s="449">
        <v>2007</v>
      </c>
      <c r="E144" s="453">
        <v>107000</v>
      </c>
      <c r="F144" s="453">
        <v>61610</v>
      </c>
      <c r="G144" s="453"/>
      <c r="H144" s="453"/>
      <c r="I144" s="453">
        <v>61610</v>
      </c>
      <c r="J144" s="453"/>
      <c r="K144" s="453"/>
      <c r="L144" s="453"/>
      <c r="M144" s="453"/>
      <c r="N144" s="482">
        <v>61609</v>
      </c>
      <c r="O144" s="454">
        <v>100</v>
      </c>
    </row>
    <row r="145" spans="1:15" ht="68.25" customHeight="1">
      <c r="A145" s="1843" t="s">
        <v>551</v>
      </c>
      <c r="B145" s="1844"/>
      <c r="C145" s="1844"/>
      <c r="D145" s="1844"/>
      <c r="E145" s="1844"/>
      <c r="F145" s="1844"/>
      <c r="G145" s="1844"/>
      <c r="H145" s="1844"/>
      <c r="I145" s="1844"/>
      <c r="J145" s="1844"/>
      <c r="K145" s="1844"/>
      <c r="L145" s="1844"/>
      <c r="M145" s="1844"/>
      <c r="N145" s="1844"/>
      <c r="O145" s="1845"/>
    </row>
    <row r="146" spans="1:15" ht="68.25" customHeight="1">
      <c r="A146" s="449">
        <v>56</v>
      </c>
      <c r="B146" s="450" t="s">
        <v>552</v>
      </c>
      <c r="C146" s="452" t="s">
        <v>553</v>
      </c>
      <c r="D146" s="452" t="s">
        <v>972</v>
      </c>
      <c r="E146" s="453">
        <v>243000</v>
      </c>
      <c r="F146" s="453">
        <v>14185</v>
      </c>
      <c r="G146" s="453"/>
      <c r="H146" s="453"/>
      <c r="I146" s="453">
        <v>14185</v>
      </c>
      <c r="J146" s="453"/>
      <c r="K146" s="453"/>
      <c r="L146" s="453"/>
      <c r="M146" s="453"/>
      <c r="N146" s="482">
        <v>14181</v>
      </c>
      <c r="O146" s="454">
        <v>100</v>
      </c>
    </row>
    <row r="147" spans="1:15" ht="44.25" customHeight="1">
      <c r="A147" s="1843" t="s">
        <v>554</v>
      </c>
      <c r="B147" s="1844"/>
      <c r="C147" s="1844"/>
      <c r="D147" s="1844"/>
      <c r="E147" s="1844"/>
      <c r="F147" s="1844"/>
      <c r="G147" s="1844"/>
      <c r="H147" s="1844"/>
      <c r="I147" s="1844"/>
      <c r="J147" s="1844"/>
      <c r="K147" s="1844"/>
      <c r="L147" s="1844"/>
      <c r="M147" s="1844"/>
      <c r="N147" s="1844"/>
      <c r="O147" s="1845"/>
    </row>
    <row r="148" spans="1:15" ht="66.75" customHeight="1">
      <c r="A148" s="251">
        <v>57</v>
      </c>
      <c r="B148" s="441" t="s">
        <v>555</v>
      </c>
      <c r="C148" s="452" t="s">
        <v>553</v>
      </c>
      <c r="D148" s="251">
        <v>2007</v>
      </c>
      <c r="E148" s="444">
        <v>106185</v>
      </c>
      <c r="F148" s="444">
        <v>106185</v>
      </c>
      <c r="G148" s="444"/>
      <c r="H148" s="444"/>
      <c r="I148" s="444">
        <v>76185</v>
      </c>
      <c r="J148" s="444"/>
      <c r="K148" s="444"/>
      <c r="L148" s="444"/>
      <c r="M148" s="444">
        <v>30000</v>
      </c>
      <c r="N148" s="482">
        <v>81498</v>
      </c>
      <c r="O148" s="454">
        <v>76.8</v>
      </c>
    </row>
    <row r="149" spans="1:15" ht="103.5" customHeight="1">
      <c r="A149" s="1843" t="s">
        <v>556</v>
      </c>
      <c r="B149" s="1844"/>
      <c r="C149" s="1844"/>
      <c r="D149" s="1844"/>
      <c r="E149" s="1844"/>
      <c r="F149" s="1844"/>
      <c r="G149" s="1844"/>
      <c r="H149" s="1844"/>
      <c r="I149" s="1844"/>
      <c r="J149" s="1844"/>
      <c r="K149" s="1844"/>
      <c r="L149" s="1844"/>
      <c r="M149" s="1844"/>
      <c r="N149" s="1844"/>
      <c r="O149" s="1845"/>
    </row>
    <row r="150" spans="1:15" ht="27.75" customHeight="1">
      <c r="A150" s="1557" t="s">
        <v>557</v>
      </c>
      <c r="B150" s="1558"/>
      <c r="C150" s="458"/>
      <c r="D150" s="522"/>
      <c r="E150" s="459">
        <v>906495</v>
      </c>
      <c r="F150" s="459">
        <v>325000</v>
      </c>
      <c r="G150" s="459"/>
      <c r="H150" s="459"/>
      <c r="I150" s="459">
        <v>295000</v>
      </c>
      <c r="J150" s="459"/>
      <c r="K150" s="459"/>
      <c r="L150" s="459"/>
      <c r="M150" s="459">
        <v>30000</v>
      </c>
      <c r="N150" s="438">
        <v>300287</v>
      </c>
      <c r="O150" s="440">
        <v>92.4</v>
      </c>
    </row>
    <row r="151" spans="1:15" ht="24" customHeight="1">
      <c r="A151" s="1503" t="s">
        <v>558</v>
      </c>
      <c r="B151" s="1504"/>
      <c r="C151" s="479">
        <v>900</v>
      </c>
      <c r="D151" s="480" t="s">
        <v>994</v>
      </c>
      <c r="E151" s="438">
        <v>33187630</v>
      </c>
      <c r="F151" s="438">
        <v>2349920</v>
      </c>
      <c r="G151" s="438">
        <v>160000</v>
      </c>
      <c r="H151" s="438"/>
      <c r="I151" s="438">
        <v>295000</v>
      </c>
      <c r="J151" s="438"/>
      <c r="K151" s="438">
        <v>1035051</v>
      </c>
      <c r="L151" s="438"/>
      <c r="M151" s="438">
        <v>859869</v>
      </c>
      <c r="N151" s="438">
        <v>2316375</v>
      </c>
      <c r="O151" s="440">
        <v>98.6</v>
      </c>
    </row>
    <row r="152" spans="1:15" ht="36.75" customHeight="1">
      <c r="A152" s="1517">
        <v>58</v>
      </c>
      <c r="B152" s="1848" t="s">
        <v>559</v>
      </c>
      <c r="C152" s="1850" t="s">
        <v>560</v>
      </c>
      <c r="D152" s="1505" t="s">
        <v>561</v>
      </c>
      <c r="E152" s="1846"/>
      <c r="F152" s="1846"/>
      <c r="G152" s="1846"/>
      <c r="H152" s="1855" t="s">
        <v>562</v>
      </c>
      <c r="I152" s="1846"/>
      <c r="J152" s="1846"/>
      <c r="K152" s="1846"/>
      <c r="L152" s="1846"/>
      <c r="M152" s="539"/>
      <c r="N152" s="444"/>
      <c r="O152" s="445"/>
    </row>
    <row r="153" spans="1:15" ht="48.75" customHeight="1">
      <c r="A153" s="1519"/>
      <c r="B153" s="1849"/>
      <c r="C153" s="1851"/>
      <c r="D153" s="1506"/>
      <c r="E153" s="1847"/>
      <c r="F153" s="1847"/>
      <c r="G153" s="1847"/>
      <c r="H153" s="1856"/>
      <c r="I153" s="1847"/>
      <c r="J153" s="1847"/>
      <c r="K153" s="1847"/>
      <c r="L153" s="1847"/>
      <c r="M153" s="1852"/>
      <c r="N153" s="472"/>
      <c r="O153" s="473"/>
    </row>
    <row r="154" spans="1:15" ht="32.25" customHeight="1">
      <c r="A154" s="252"/>
      <c r="B154" s="466" t="s">
        <v>563</v>
      </c>
      <c r="C154" s="523"/>
      <c r="D154" s="467"/>
      <c r="E154" s="468">
        <v>2812142</v>
      </c>
      <c r="F154" s="468">
        <v>1865449</v>
      </c>
      <c r="G154" s="468">
        <v>712228</v>
      </c>
      <c r="H154" s="484">
        <v>186545</v>
      </c>
      <c r="I154" s="468"/>
      <c r="J154" s="468">
        <v>966676</v>
      </c>
      <c r="K154" s="524"/>
      <c r="L154" s="524"/>
      <c r="M154" s="517"/>
      <c r="N154" s="468">
        <v>1865449</v>
      </c>
      <c r="O154" s="469">
        <v>100</v>
      </c>
    </row>
    <row r="155" spans="1:15" ht="32.25" customHeight="1">
      <c r="A155" s="252"/>
      <c r="B155" s="466" t="s">
        <v>564</v>
      </c>
      <c r="C155" s="467">
        <v>6050</v>
      </c>
      <c r="D155" s="467"/>
      <c r="E155" s="468">
        <v>466782</v>
      </c>
      <c r="F155" s="468">
        <v>464440</v>
      </c>
      <c r="G155" s="468">
        <v>464440</v>
      </c>
      <c r="H155" s="484"/>
      <c r="I155" s="468"/>
      <c r="J155" s="468"/>
      <c r="K155" s="524"/>
      <c r="L155" s="524"/>
      <c r="M155" s="525"/>
      <c r="N155" s="468">
        <v>464440</v>
      </c>
      <c r="O155" s="469">
        <v>100</v>
      </c>
    </row>
    <row r="156" spans="1:15" ht="60" customHeight="1">
      <c r="A156" s="252"/>
      <c r="B156" s="466" t="s">
        <v>565</v>
      </c>
      <c r="C156" s="467"/>
      <c r="D156" s="467"/>
      <c r="E156" s="468">
        <v>3278924</v>
      </c>
      <c r="F156" s="468">
        <v>2329889</v>
      </c>
      <c r="G156" s="468">
        <v>1176668</v>
      </c>
      <c r="H156" s="484">
        <v>186545</v>
      </c>
      <c r="I156" s="468"/>
      <c r="J156" s="468">
        <v>966676</v>
      </c>
      <c r="K156" s="524"/>
      <c r="L156" s="524"/>
      <c r="M156" s="525"/>
      <c r="N156" s="487">
        <v>2329889</v>
      </c>
      <c r="O156" s="473">
        <v>100</v>
      </c>
    </row>
    <row r="157" spans="1:15" ht="90" customHeight="1">
      <c r="A157" s="1522" t="s">
        <v>566</v>
      </c>
      <c r="B157" s="1853"/>
      <c r="C157" s="1853"/>
      <c r="D157" s="1853"/>
      <c r="E157" s="1853"/>
      <c r="F157" s="1853"/>
      <c r="G157" s="1853"/>
      <c r="H157" s="1853"/>
      <c r="I157" s="1853"/>
      <c r="J157" s="1853"/>
      <c r="K157" s="1853"/>
      <c r="L157" s="1853"/>
      <c r="M157" s="1853"/>
      <c r="N157" s="1853"/>
      <c r="O157" s="1854"/>
    </row>
    <row r="158" spans="1:15" ht="85.5" customHeight="1">
      <c r="A158" s="449">
        <v>59</v>
      </c>
      <c r="B158" s="450" t="s">
        <v>567</v>
      </c>
      <c r="C158" s="452" t="s">
        <v>568</v>
      </c>
      <c r="D158" s="452" t="s">
        <v>948</v>
      </c>
      <c r="E158" s="453">
        <v>350000</v>
      </c>
      <c r="F158" s="453">
        <v>260000</v>
      </c>
      <c r="G158" s="453"/>
      <c r="H158" s="453"/>
      <c r="I158" s="453">
        <v>160000</v>
      </c>
      <c r="J158" s="482"/>
      <c r="K158" s="482" t="s">
        <v>569</v>
      </c>
      <c r="L158" s="453"/>
      <c r="M158" s="453"/>
      <c r="N158" s="482">
        <v>248582</v>
      </c>
      <c r="O158" s="454">
        <v>95.6</v>
      </c>
    </row>
    <row r="159" spans="1:15" ht="46.5" customHeight="1">
      <c r="A159" s="1595" t="s">
        <v>570</v>
      </c>
      <c r="B159" s="1530"/>
      <c r="C159" s="1530"/>
      <c r="D159" s="1530"/>
      <c r="E159" s="1530"/>
      <c r="F159" s="1530"/>
      <c r="G159" s="1530"/>
      <c r="H159" s="1530"/>
      <c r="I159" s="1530"/>
      <c r="J159" s="1530"/>
      <c r="K159" s="1530"/>
      <c r="L159" s="1530"/>
      <c r="M159" s="1530"/>
      <c r="N159" s="1530"/>
      <c r="O159" s="1531"/>
    </row>
    <row r="160" spans="1:15" ht="67.5" customHeight="1">
      <c r="A160" s="513">
        <v>60</v>
      </c>
      <c r="B160" s="450" t="s">
        <v>571</v>
      </c>
      <c r="C160" s="452" t="s">
        <v>568</v>
      </c>
      <c r="D160" s="452">
        <v>2007</v>
      </c>
      <c r="E160" s="453">
        <v>30000</v>
      </c>
      <c r="F160" s="453">
        <v>30000</v>
      </c>
      <c r="G160" s="453"/>
      <c r="H160" s="453"/>
      <c r="I160" s="453">
        <v>30000</v>
      </c>
      <c r="J160" s="482"/>
      <c r="K160" s="482"/>
      <c r="L160" s="453"/>
      <c r="M160" s="453"/>
      <c r="N160" s="482">
        <v>29581</v>
      </c>
      <c r="O160" s="454">
        <v>98.6</v>
      </c>
    </row>
    <row r="161" spans="1:15" ht="58.5" customHeight="1">
      <c r="A161" s="1595" t="s">
        <v>572</v>
      </c>
      <c r="B161" s="1515"/>
      <c r="C161" s="1515"/>
      <c r="D161" s="1515"/>
      <c r="E161" s="1515"/>
      <c r="F161" s="1515"/>
      <c r="G161" s="1515"/>
      <c r="H161" s="1515"/>
      <c r="I161" s="1515"/>
      <c r="J161" s="1515"/>
      <c r="K161" s="1515"/>
      <c r="L161" s="1515"/>
      <c r="M161" s="1515"/>
      <c r="N161" s="1515"/>
      <c r="O161" s="1516"/>
    </row>
    <row r="162" spans="1:15" ht="99.75" customHeight="1">
      <c r="A162" s="496">
        <v>61</v>
      </c>
      <c r="B162" s="470" t="s">
        <v>573</v>
      </c>
      <c r="C162" s="471" t="s">
        <v>574</v>
      </c>
      <c r="D162" s="471">
        <v>2007</v>
      </c>
      <c r="E162" s="472">
        <v>30000</v>
      </c>
      <c r="F162" s="472">
        <v>30000</v>
      </c>
      <c r="G162" s="472"/>
      <c r="H162" s="472"/>
      <c r="I162" s="472">
        <v>30000</v>
      </c>
      <c r="J162" s="487"/>
      <c r="K162" s="487"/>
      <c r="L162" s="472"/>
      <c r="M162" s="472"/>
      <c r="N162" s="482">
        <v>28987.2</v>
      </c>
      <c r="O162" s="454">
        <v>96.6</v>
      </c>
    </row>
    <row r="163" spans="1:15" ht="35.25" customHeight="1">
      <c r="A163" s="1595" t="s">
        <v>575</v>
      </c>
      <c r="B163" s="1515"/>
      <c r="C163" s="1515"/>
      <c r="D163" s="1515"/>
      <c r="E163" s="1515"/>
      <c r="F163" s="1515"/>
      <c r="G163" s="1515"/>
      <c r="H163" s="1515"/>
      <c r="I163" s="1515"/>
      <c r="J163" s="1515"/>
      <c r="K163" s="1515"/>
      <c r="L163" s="1515"/>
      <c r="M163" s="1515"/>
      <c r="N163" s="1515"/>
      <c r="O163" s="1516"/>
    </row>
    <row r="164" spans="1:15" ht="192" customHeight="1">
      <c r="A164" s="496">
        <v>62</v>
      </c>
      <c r="B164" s="474" t="s">
        <v>576</v>
      </c>
      <c r="C164" s="471" t="s">
        <v>577</v>
      </c>
      <c r="D164" s="471" t="s">
        <v>578</v>
      </c>
      <c r="E164" s="472">
        <v>4160000</v>
      </c>
      <c r="F164" s="472">
        <v>10000</v>
      </c>
      <c r="G164" s="472"/>
      <c r="H164" s="472"/>
      <c r="I164" s="472"/>
      <c r="J164" s="487"/>
      <c r="K164" s="487"/>
      <c r="L164" s="472"/>
      <c r="M164" s="472">
        <v>10000</v>
      </c>
      <c r="N164" s="482">
        <v>732</v>
      </c>
      <c r="O164" s="454">
        <v>7.3</v>
      </c>
    </row>
    <row r="165" spans="1:15" ht="38.25" customHeight="1">
      <c r="A165" s="1595" t="s">
        <v>579</v>
      </c>
      <c r="B165" s="1530"/>
      <c r="C165" s="1530"/>
      <c r="D165" s="1530"/>
      <c r="E165" s="1530"/>
      <c r="F165" s="1530"/>
      <c r="G165" s="1530"/>
      <c r="H165" s="1530"/>
      <c r="I165" s="1530"/>
      <c r="J165" s="1530"/>
      <c r="K165" s="1530"/>
      <c r="L165" s="1530"/>
      <c r="M165" s="1530"/>
      <c r="N165" s="1530"/>
      <c r="O165" s="1531"/>
    </row>
    <row r="166" spans="1:15" ht="27.75" customHeight="1">
      <c r="A166" s="1503" t="s">
        <v>580</v>
      </c>
      <c r="B166" s="1504"/>
      <c r="C166" s="479">
        <v>921</v>
      </c>
      <c r="D166" s="480" t="s">
        <v>994</v>
      </c>
      <c r="E166" s="438">
        <v>7848924</v>
      </c>
      <c r="F166" s="438">
        <v>2659889</v>
      </c>
      <c r="G166" s="438">
        <v>1176668</v>
      </c>
      <c r="H166" s="438">
        <v>186545</v>
      </c>
      <c r="I166" s="438">
        <v>220000</v>
      </c>
      <c r="J166" s="438">
        <v>966676</v>
      </c>
      <c r="K166" s="438">
        <v>100000</v>
      </c>
      <c r="L166" s="438"/>
      <c r="M166" s="438">
        <v>10000</v>
      </c>
      <c r="N166" s="438">
        <v>2637771</v>
      </c>
      <c r="O166" s="440">
        <v>99.2</v>
      </c>
    </row>
    <row r="167" spans="1:15" ht="169.5" customHeight="1">
      <c r="A167" s="449">
        <v>63</v>
      </c>
      <c r="B167" s="526" t="s">
        <v>581</v>
      </c>
      <c r="C167" s="527" t="s">
        <v>582</v>
      </c>
      <c r="D167" s="452" t="s">
        <v>583</v>
      </c>
      <c r="E167" s="438">
        <v>15000000</v>
      </c>
      <c r="F167" s="438">
        <v>10000</v>
      </c>
      <c r="G167" s="453"/>
      <c r="H167" s="453"/>
      <c r="I167" s="438">
        <v>10000</v>
      </c>
      <c r="J167" s="453"/>
      <c r="K167" s="453"/>
      <c r="L167" s="453"/>
      <c r="M167" s="453"/>
      <c r="N167" s="439">
        <v>4880</v>
      </c>
      <c r="O167" s="440">
        <v>48.8</v>
      </c>
    </row>
    <row r="168" spans="1:15" ht="42" customHeight="1">
      <c r="A168" s="1595" t="s">
        <v>282</v>
      </c>
      <c r="B168" s="1528"/>
      <c r="C168" s="1528"/>
      <c r="D168" s="1528"/>
      <c r="E168" s="1528"/>
      <c r="F168" s="1528"/>
      <c r="G168" s="1528"/>
      <c r="H168" s="1528"/>
      <c r="I168" s="1528"/>
      <c r="J168" s="1528"/>
      <c r="K168" s="1528"/>
      <c r="L168" s="1528"/>
      <c r="M168" s="1528"/>
      <c r="N168" s="1528"/>
      <c r="O168" s="1529"/>
    </row>
    <row r="169" spans="1:13" ht="30" customHeight="1">
      <c r="A169" s="528"/>
      <c r="B169" s="529"/>
      <c r="C169" s="530"/>
      <c r="D169" s="530"/>
      <c r="E169" s="531"/>
      <c r="F169" s="531"/>
      <c r="G169" s="531"/>
      <c r="H169" s="531"/>
      <c r="I169" s="531"/>
      <c r="J169" s="531"/>
      <c r="K169" s="531"/>
      <c r="L169" s="531"/>
      <c r="M169" s="531"/>
    </row>
    <row r="170" spans="1:13" ht="30" customHeight="1">
      <c r="A170" s="532"/>
      <c r="B170" s="533"/>
      <c r="C170" s="534"/>
      <c r="D170" s="534"/>
      <c r="E170" s="535"/>
      <c r="F170" s="535"/>
      <c r="G170" s="535"/>
      <c r="H170" s="535"/>
      <c r="I170" s="535"/>
      <c r="J170" s="535"/>
      <c r="K170" s="535"/>
      <c r="L170" s="535"/>
      <c r="M170" s="535"/>
    </row>
    <row r="171" spans="1:13" ht="12.75">
      <c r="A171" s="532"/>
      <c r="B171" s="533"/>
      <c r="C171" s="534"/>
      <c r="D171" s="534"/>
      <c r="E171" s="535"/>
      <c r="F171" s="535"/>
      <c r="G171" s="535"/>
      <c r="H171" s="535"/>
      <c r="I171" s="535"/>
      <c r="J171" s="535"/>
      <c r="K171" s="535"/>
      <c r="L171" s="535"/>
      <c r="M171" s="535"/>
    </row>
    <row r="172" spans="1:13" ht="12.75">
      <c r="A172" s="532"/>
      <c r="B172" s="533"/>
      <c r="C172" s="534"/>
      <c r="D172" s="534"/>
      <c r="E172" s="535"/>
      <c r="F172" s="535"/>
      <c r="G172" s="535"/>
      <c r="H172" s="535"/>
      <c r="I172" s="535"/>
      <c r="J172" s="535"/>
      <c r="K172" s="535"/>
      <c r="L172" s="535"/>
      <c r="M172" s="535"/>
    </row>
    <row r="173" spans="1:13" ht="12.75">
      <c r="A173" s="532"/>
      <c r="B173" s="533"/>
      <c r="C173" s="534"/>
      <c r="D173" s="534"/>
      <c r="E173" s="535"/>
      <c r="F173" s="535"/>
      <c r="G173" s="535"/>
      <c r="H173" s="535"/>
      <c r="I173" s="535"/>
      <c r="J173" s="535"/>
      <c r="K173" s="535"/>
      <c r="L173" s="535"/>
      <c r="M173" s="535"/>
    </row>
    <row r="174" spans="1:13" ht="12.75">
      <c r="A174" s="532"/>
      <c r="B174" s="533"/>
      <c r="C174" s="534"/>
      <c r="D174" s="534"/>
      <c r="E174" s="535"/>
      <c r="F174" s="535"/>
      <c r="G174" s="535"/>
      <c r="H174" s="535"/>
      <c r="I174" s="535"/>
      <c r="J174" s="535"/>
      <c r="K174" s="535"/>
      <c r="L174" s="535"/>
      <c r="M174" s="535"/>
    </row>
    <row r="175" spans="1:13" ht="12.75">
      <c r="A175" s="532"/>
      <c r="B175" s="533"/>
      <c r="C175" s="534"/>
      <c r="D175" s="534"/>
      <c r="E175" s="535"/>
      <c r="F175" s="535"/>
      <c r="G175" s="535"/>
      <c r="H175" s="535"/>
      <c r="I175" s="535"/>
      <c r="J175" s="535"/>
      <c r="K175" s="535"/>
      <c r="L175" s="535"/>
      <c r="M175" s="535"/>
    </row>
    <row r="176" spans="1:13" ht="12.75">
      <c r="A176" s="532"/>
      <c r="B176" s="533"/>
      <c r="C176" s="534"/>
      <c r="D176" s="534"/>
      <c r="E176" s="535"/>
      <c r="F176" s="535"/>
      <c r="G176" s="535"/>
      <c r="H176" s="535"/>
      <c r="I176" s="535"/>
      <c r="J176" s="535"/>
      <c r="K176" s="535"/>
      <c r="L176" s="535"/>
      <c r="M176" s="535"/>
    </row>
    <row r="177" spans="1:13" ht="12.75">
      <c r="A177" s="532"/>
      <c r="B177" s="533"/>
      <c r="C177" s="534"/>
      <c r="D177" s="534"/>
      <c r="E177" s="535"/>
      <c r="F177" s="535"/>
      <c r="G177" s="535"/>
      <c r="H177" s="535"/>
      <c r="I177" s="535"/>
      <c r="J177" s="535"/>
      <c r="K177" s="535"/>
      <c r="L177" s="535"/>
      <c r="M177" s="535"/>
    </row>
    <row r="178" spans="1:13" ht="12.75">
      <c r="A178" s="532"/>
      <c r="B178" s="533"/>
      <c r="C178" s="534"/>
      <c r="D178" s="534"/>
      <c r="E178" s="535"/>
      <c r="F178" s="535"/>
      <c r="G178" s="535"/>
      <c r="H178" s="535"/>
      <c r="I178" s="535"/>
      <c r="J178" s="535"/>
      <c r="K178" s="535"/>
      <c r="L178" s="535"/>
      <c r="M178" s="535"/>
    </row>
    <row r="179" spans="1:13" ht="12.75">
      <c r="A179" s="532"/>
      <c r="B179" s="533"/>
      <c r="C179" s="534"/>
      <c r="D179" s="534"/>
      <c r="E179" s="535"/>
      <c r="F179" s="535"/>
      <c r="G179" s="535"/>
      <c r="H179" s="535"/>
      <c r="I179" s="535"/>
      <c r="J179" s="535"/>
      <c r="K179" s="535"/>
      <c r="L179" s="535"/>
      <c r="M179" s="535"/>
    </row>
    <row r="180" spans="1:13" ht="12.75">
      <c r="A180" s="532"/>
      <c r="B180" s="533"/>
      <c r="C180" s="534"/>
      <c r="D180" s="534"/>
      <c r="E180" s="535"/>
      <c r="F180" s="535"/>
      <c r="G180" s="535"/>
      <c r="H180" s="535"/>
      <c r="I180" s="535"/>
      <c r="J180" s="535"/>
      <c r="K180" s="535"/>
      <c r="L180" s="535"/>
      <c r="M180" s="535"/>
    </row>
    <row r="181" spans="1:13" ht="12.75">
      <c r="A181" s="532"/>
      <c r="B181" s="533"/>
      <c r="C181" s="534"/>
      <c r="D181" s="534"/>
      <c r="E181" s="535"/>
      <c r="F181" s="535"/>
      <c r="G181" s="535"/>
      <c r="H181" s="535"/>
      <c r="I181" s="535"/>
      <c r="J181" s="535"/>
      <c r="K181" s="535"/>
      <c r="L181" s="535"/>
      <c r="M181" s="535"/>
    </row>
    <row r="182" spans="1:13" ht="12.75">
      <c r="A182" s="532"/>
      <c r="B182" s="533"/>
      <c r="C182" s="534"/>
      <c r="D182" s="534"/>
      <c r="E182" s="535"/>
      <c r="F182" s="535"/>
      <c r="G182" s="535"/>
      <c r="H182" s="535"/>
      <c r="I182" s="535"/>
      <c r="J182" s="535"/>
      <c r="K182" s="535"/>
      <c r="L182" s="535"/>
      <c r="M182" s="535"/>
    </row>
    <row r="183" spans="1:13" ht="12.75">
      <c r="A183" s="532"/>
      <c r="B183" s="533"/>
      <c r="C183" s="534"/>
      <c r="D183" s="534"/>
      <c r="E183" s="535"/>
      <c r="F183" s="535"/>
      <c r="G183" s="535"/>
      <c r="H183" s="535"/>
      <c r="I183" s="535"/>
      <c r="J183" s="535"/>
      <c r="K183" s="535"/>
      <c r="L183" s="535"/>
      <c r="M183" s="535"/>
    </row>
    <row r="184" spans="1:13" ht="12.75">
      <c r="A184" s="532"/>
      <c r="B184" s="533"/>
      <c r="C184" s="534"/>
      <c r="D184" s="534"/>
      <c r="E184" s="535"/>
      <c r="F184" s="535"/>
      <c r="G184" s="535"/>
      <c r="H184" s="535"/>
      <c r="I184" s="535"/>
      <c r="J184" s="535"/>
      <c r="K184" s="535"/>
      <c r="L184" s="535"/>
      <c r="M184" s="535"/>
    </row>
    <row r="185" spans="1:13" ht="12.75">
      <c r="A185" s="532"/>
      <c r="B185" s="533"/>
      <c r="C185" s="534"/>
      <c r="D185" s="534"/>
      <c r="E185" s="535"/>
      <c r="F185" s="535"/>
      <c r="G185" s="535"/>
      <c r="H185" s="535"/>
      <c r="I185" s="535"/>
      <c r="J185" s="535"/>
      <c r="K185" s="535"/>
      <c r="L185" s="535"/>
      <c r="M185" s="535"/>
    </row>
    <row r="186" spans="1:13" ht="12.75">
      <c r="A186" s="532"/>
      <c r="B186" s="533"/>
      <c r="C186" s="534"/>
      <c r="D186" s="534"/>
      <c r="E186" s="535"/>
      <c r="F186" s="535"/>
      <c r="G186" s="535"/>
      <c r="H186" s="535"/>
      <c r="I186" s="535"/>
      <c r="J186" s="535"/>
      <c r="K186" s="535"/>
      <c r="L186" s="535"/>
      <c r="M186" s="535"/>
    </row>
    <row r="187" spans="1:13" ht="12.75">
      <c r="A187" s="532"/>
      <c r="B187" s="533"/>
      <c r="C187" s="534"/>
      <c r="D187" s="534"/>
      <c r="E187" s="535"/>
      <c r="F187" s="535"/>
      <c r="G187" s="535"/>
      <c r="H187" s="535"/>
      <c r="I187" s="535"/>
      <c r="J187" s="535"/>
      <c r="K187" s="535"/>
      <c r="L187" s="535"/>
      <c r="M187" s="535"/>
    </row>
    <row r="188" spans="1:13" ht="12.75">
      <c r="A188" s="532"/>
      <c r="B188" s="533"/>
      <c r="C188" s="534"/>
      <c r="D188" s="534"/>
      <c r="E188" s="535"/>
      <c r="F188" s="535"/>
      <c r="G188" s="535"/>
      <c r="H188" s="535"/>
      <c r="I188" s="535"/>
      <c r="J188" s="535"/>
      <c r="K188" s="535"/>
      <c r="L188" s="535"/>
      <c r="M188" s="535"/>
    </row>
    <row r="189" spans="1:13" ht="12.75">
      <c r="A189" s="532"/>
      <c r="B189" s="533"/>
      <c r="C189" s="534"/>
      <c r="D189" s="534"/>
      <c r="E189" s="535"/>
      <c r="F189" s="535"/>
      <c r="G189" s="535"/>
      <c r="H189" s="535"/>
      <c r="I189" s="535"/>
      <c r="J189" s="535"/>
      <c r="K189" s="535"/>
      <c r="L189" s="535"/>
      <c r="M189" s="535"/>
    </row>
    <row r="190" spans="1:13" ht="12.75">
      <c r="A190" s="532"/>
      <c r="B190" s="533"/>
      <c r="C190" s="534"/>
      <c r="D190" s="534"/>
      <c r="E190" s="535"/>
      <c r="F190" s="535"/>
      <c r="G190" s="535"/>
      <c r="H190" s="535"/>
      <c r="I190" s="535"/>
      <c r="J190" s="535"/>
      <c r="K190" s="535"/>
      <c r="L190" s="535"/>
      <c r="M190" s="535"/>
    </row>
    <row r="191" spans="1:13" ht="12.75">
      <c r="A191" s="532"/>
      <c r="B191" s="533"/>
      <c r="C191" s="534"/>
      <c r="D191" s="534"/>
      <c r="E191" s="535"/>
      <c r="F191" s="535"/>
      <c r="G191" s="535"/>
      <c r="H191" s="535"/>
      <c r="I191" s="535"/>
      <c r="J191" s="535"/>
      <c r="K191" s="535"/>
      <c r="L191" s="535"/>
      <c r="M191" s="535"/>
    </row>
    <row r="192" spans="1:13" ht="12.75">
      <c r="A192" s="532"/>
      <c r="B192" s="533"/>
      <c r="C192" s="534"/>
      <c r="D192" s="534"/>
      <c r="E192" s="535"/>
      <c r="F192" s="535"/>
      <c r="G192" s="535"/>
      <c r="H192" s="535"/>
      <c r="I192" s="535"/>
      <c r="J192" s="535"/>
      <c r="K192" s="535"/>
      <c r="L192" s="535"/>
      <c r="M192" s="535"/>
    </row>
    <row r="193" spans="1:13" ht="12.75">
      <c r="A193" s="532"/>
      <c r="B193" s="533"/>
      <c r="C193" s="534"/>
      <c r="D193" s="534"/>
      <c r="E193" s="535"/>
      <c r="F193" s="535"/>
      <c r="G193" s="535"/>
      <c r="H193" s="535"/>
      <c r="I193" s="535"/>
      <c r="J193" s="535"/>
      <c r="K193" s="535"/>
      <c r="L193" s="535"/>
      <c r="M193" s="535"/>
    </row>
    <row r="194" spans="1:13" ht="12.75">
      <c r="A194" s="532"/>
      <c r="B194" s="533"/>
      <c r="C194" s="534"/>
      <c r="D194" s="534"/>
      <c r="E194" s="535"/>
      <c r="F194" s="535"/>
      <c r="G194" s="535"/>
      <c r="H194" s="535"/>
      <c r="I194" s="535"/>
      <c r="J194" s="535"/>
      <c r="K194" s="535"/>
      <c r="L194" s="535"/>
      <c r="M194" s="535"/>
    </row>
    <row r="195" spans="1:13" ht="12.75">
      <c r="A195" s="532"/>
      <c r="B195" s="533"/>
      <c r="C195" s="534"/>
      <c r="D195" s="534"/>
      <c r="E195" s="535"/>
      <c r="F195" s="535"/>
      <c r="G195" s="535"/>
      <c r="H195" s="535"/>
      <c r="I195" s="535"/>
      <c r="J195" s="535"/>
      <c r="K195" s="535"/>
      <c r="L195" s="535"/>
      <c r="M195" s="535"/>
    </row>
    <row r="196" spans="1:13" ht="12.75">
      <c r="A196" s="532"/>
      <c r="B196" s="533"/>
      <c r="C196" s="534"/>
      <c r="D196" s="534"/>
      <c r="E196" s="535"/>
      <c r="F196" s="535"/>
      <c r="G196" s="535"/>
      <c r="H196" s="535"/>
      <c r="I196" s="535"/>
      <c r="J196" s="535"/>
      <c r="K196" s="535"/>
      <c r="L196" s="535"/>
      <c r="M196" s="535"/>
    </row>
    <row r="197" spans="1:13" ht="12.75">
      <c r="A197" s="532"/>
      <c r="B197" s="533"/>
      <c r="C197" s="534"/>
      <c r="D197" s="534"/>
      <c r="E197" s="535"/>
      <c r="F197" s="535"/>
      <c r="G197" s="535"/>
      <c r="H197" s="535"/>
      <c r="I197" s="535"/>
      <c r="J197" s="535"/>
      <c r="K197" s="535"/>
      <c r="L197" s="535"/>
      <c r="M197" s="535"/>
    </row>
    <row r="198" spans="1:13" ht="12.75">
      <c r="A198" s="532"/>
      <c r="B198" s="533"/>
      <c r="C198" s="534"/>
      <c r="D198" s="534"/>
      <c r="E198" s="535"/>
      <c r="F198" s="535"/>
      <c r="G198" s="535"/>
      <c r="H198" s="535"/>
      <c r="I198" s="535"/>
      <c r="J198" s="535"/>
      <c r="K198" s="535"/>
      <c r="L198" s="535"/>
      <c r="M198" s="535"/>
    </row>
    <row r="199" spans="1:13" ht="12.75">
      <c r="A199" s="532"/>
      <c r="B199" s="533"/>
      <c r="C199" s="534"/>
      <c r="D199" s="534"/>
      <c r="E199" s="535"/>
      <c r="F199" s="535"/>
      <c r="G199" s="535"/>
      <c r="H199" s="535"/>
      <c r="I199" s="535"/>
      <c r="J199" s="535"/>
      <c r="K199" s="535"/>
      <c r="L199" s="535"/>
      <c r="M199" s="535"/>
    </row>
    <row r="200" spans="1:13" ht="12.75">
      <c r="A200" s="532"/>
      <c r="B200" s="533"/>
      <c r="C200" s="534"/>
      <c r="D200" s="534"/>
      <c r="E200" s="534"/>
      <c r="F200" s="534"/>
      <c r="G200" s="534"/>
      <c r="H200" s="534"/>
      <c r="I200" s="534"/>
      <c r="J200" s="534"/>
      <c r="K200" s="534"/>
      <c r="L200" s="534"/>
      <c r="M200" s="534"/>
    </row>
    <row r="201" spans="1:13" ht="12.75">
      <c r="A201" s="532"/>
      <c r="B201" s="533"/>
      <c r="C201" s="534"/>
      <c r="D201" s="534"/>
      <c r="E201" s="534"/>
      <c r="F201" s="534"/>
      <c r="G201" s="534"/>
      <c r="H201" s="534"/>
      <c r="I201" s="534"/>
      <c r="J201" s="534"/>
      <c r="K201" s="534"/>
      <c r="L201" s="534"/>
      <c r="M201" s="534"/>
    </row>
    <row r="202" spans="1:13" ht="12.75">
      <c r="A202" s="532"/>
      <c r="B202" s="533"/>
      <c r="C202" s="534"/>
      <c r="D202" s="534"/>
      <c r="E202" s="534"/>
      <c r="F202" s="534"/>
      <c r="G202" s="534"/>
      <c r="H202" s="534"/>
      <c r="I202" s="534"/>
      <c r="J202" s="534"/>
      <c r="K202" s="534"/>
      <c r="L202" s="534"/>
      <c r="M202" s="534"/>
    </row>
    <row r="203" spans="1:13" ht="12.75">
      <c r="A203" s="532"/>
      <c r="B203" s="533"/>
      <c r="C203" s="534"/>
      <c r="D203" s="534"/>
      <c r="E203" s="534"/>
      <c r="F203" s="534"/>
      <c r="G203" s="534"/>
      <c r="H203" s="534"/>
      <c r="I203" s="534"/>
      <c r="J203" s="534"/>
      <c r="K203" s="534"/>
      <c r="L203" s="534"/>
      <c r="M203" s="534"/>
    </row>
    <row r="204" spans="1:13" ht="12.75">
      <c r="A204" s="532"/>
      <c r="B204" s="533"/>
      <c r="C204" s="534"/>
      <c r="D204" s="534"/>
      <c r="E204" s="534"/>
      <c r="F204" s="534"/>
      <c r="G204" s="534"/>
      <c r="H204" s="534"/>
      <c r="I204" s="534"/>
      <c r="J204" s="534"/>
      <c r="K204" s="534"/>
      <c r="L204" s="534"/>
      <c r="M204" s="534"/>
    </row>
    <row r="205" spans="1:13" ht="12.75">
      <c r="A205" s="532"/>
      <c r="B205" s="533"/>
      <c r="C205" s="519"/>
      <c r="D205" s="519"/>
      <c r="E205" s="519"/>
      <c r="F205" s="519"/>
      <c r="G205" s="519"/>
      <c r="H205" s="519"/>
      <c r="I205" s="519"/>
      <c r="J205" s="519"/>
      <c r="K205" s="519"/>
      <c r="L205" s="519"/>
      <c r="M205" s="519"/>
    </row>
    <row r="206" spans="1:13" ht="12.75">
      <c r="A206" s="532"/>
      <c r="B206" s="533"/>
      <c r="C206" s="519"/>
      <c r="D206" s="519"/>
      <c r="E206" s="519"/>
      <c r="F206" s="519"/>
      <c r="G206" s="519"/>
      <c r="H206" s="519"/>
      <c r="I206" s="519"/>
      <c r="J206" s="519"/>
      <c r="K206" s="519"/>
      <c r="L206" s="519"/>
      <c r="M206" s="519"/>
    </row>
    <row r="207" spans="1:13" ht="12.75">
      <c r="A207" s="532"/>
      <c r="B207" s="533"/>
      <c r="C207" s="519"/>
      <c r="D207" s="519"/>
      <c r="E207" s="519"/>
      <c r="F207" s="519"/>
      <c r="G207" s="519"/>
      <c r="H207" s="519"/>
      <c r="I207" s="519"/>
      <c r="J207" s="519"/>
      <c r="K207" s="519"/>
      <c r="L207" s="519"/>
      <c r="M207" s="519"/>
    </row>
    <row r="208" spans="1:13" ht="12.75">
      <c r="A208" s="532"/>
      <c r="B208" s="533"/>
      <c r="C208" s="519"/>
      <c r="D208" s="519"/>
      <c r="E208" s="519"/>
      <c r="F208" s="519"/>
      <c r="G208" s="519"/>
      <c r="H208" s="519"/>
      <c r="I208" s="519"/>
      <c r="J208" s="519"/>
      <c r="K208" s="519"/>
      <c r="L208" s="519"/>
      <c r="M208" s="519"/>
    </row>
    <row r="209" spans="1:13" ht="12.75">
      <c r="A209" s="532"/>
      <c r="B209" s="533"/>
      <c r="C209" s="519"/>
      <c r="D209" s="519"/>
      <c r="E209" s="519"/>
      <c r="F209" s="519"/>
      <c r="G209" s="519"/>
      <c r="H209" s="519"/>
      <c r="I209" s="519"/>
      <c r="J209" s="519"/>
      <c r="K209" s="519"/>
      <c r="L209" s="519"/>
      <c r="M209" s="519"/>
    </row>
    <row r="210" spans="1:13" ht="12.75">
      <c r="A210" s="532"/>
      <c r="B210" s="533"/>
      <c r="C210" s="519"/>
      <c r="D210" s="519"/>
      <c r="E210" s="519"/>
      <c r="F210" s="519"/>
      <c r="G210" s="519"/>
      <c r="H210" s="519"/>
      <c r="I210" s="519"/>
      <c r="J210" s="519"/>
      <c r="K210" s="519"/>
      <c r="L210" s="519"/>
      <c r="M210" s="519"/>
    </row>
    <row r="211" spans="1:13" ht="12.75">
      <c r="A211" s="532"/>
      <c r="B211" s="533"/>
      <c r="C211" s="519"/>
      <c r="D211" s="519"/>
      <c r="E211" s="519"/>
      <c r="F211" s="519"/>
      <c r="G211" s="519"/>
      <c r="H211" s="519"/>
      <c r="I211" s="519"/>
      <c r="J211" s="519"/>
      <c r="K211" s="519"/>
      <c r="L211" s="519"/>
      <c r="M211" s="519"/>
    </row>
    <row r="212" spans="1:13" ht="12.75">
      <c r="A212" s="532"/>
      <c r="B212" s="533"/>
      <c r="C212" s="519"/>
      <c r="D212" s="519"/>
      <c r="E212" s="519"/>
      <c r="F212" s="519"/>
      <c r="G212" s="519"/>
      <c r="H212" s="519"/>
      <c r="I212" s="519"/>
      <c r="J212" s="519"/>
      <c r="K212" s="519"/>
      <c r="L212" s="519"/>
      <c r="M212" s="519"/>
    </row>
    <row r="213" spans="1:13" ht="12.75">
      <c r="A213" s="532"/>
      <c r="B213" s="533"/>
      <c r="C213" s="519"/>
      <c r="D213" s="519"/>
      <c r="E213" s="519"/>
      <c r="F213" s="519"/>
      <c r="G213" s="519"/>
      <c r="H213" s="519"/>
      <c r="I213" s="519"/>
      <c r="J213" s="519"/>
      <c r="K213" s="519"/>
      <c r="L213" s="519"/>
      <c r="M213" s="519"/>
    </row>
    <row r="214" spans="1:13" ht="12.75">
      <c r="A214" s="532"/>
      <c r="B214" s="536"/>
      <c r="C214" s="519"/>
      <c r="D214" s="519"/>
      <c r="E214" s="519"/>
      <c r="F214" s="519"/>
      <c r="G214" s="519"/>
      <c r="H214" s="519"/>
      <c r="I214" s="519"/>
      <c r="J214" s="519"/>
      <c r="K214" s="519"/>
      <c r="L214" s="519"/>
      <c r="M214" s="519"/>
    </row>
    <row r="215" spans="1:13" ht="12.75">
      <c r="A215" s="532"/>
      <c r="B215" s="536"/>
      <c r="C215" s="519"/>
      <c r="D215" s="519"/>
      <c r="E215" s="519"/>
      <c r="F215" s="519"/>
      <c r="G215" s="519"/>
      <c r="H215" s="519"/>
      <c r="I215" s="519"/>
      <c r="J215" s="519"/>
      <c r="K215" s="519"/>
      <c r="L215" s="519"/>
      <c r="M215" s="519"/>
    </row>
    <row r="216" spans="1:13" ht="12.75">
      <c r="A216" s="532"/>
      <c r="B216" s="536"/>
      <c r="C216" s="519"/>
      <c r="D216" s="519"/>
      <c r="E216" s="519"/>
      <c r="F216" s="519"/>
      <c r="G216" s="519"/>
      <c r="H216" s="519"/>
      <c r="I216" s="519"/>
      <c r="J216" s="519"/>
      <c r="K216" s="519"/>
      <c r="L216" s="519"/>
      <c r="M216" s="519"/>
    </row>
    <row r="217" spans="1:13" ht="12.75">
      <c r="A217" s="532"/>
      <c r="B217" s="536"/>
      <c r="C217" s="519"/>
      <c r="D217" s="519"/>
      <c r="E217" s="519"/>
      <c r="F217" s="519"/>
      <c r="G217" s="519"/>
      <c r="H217" s="519"/>
      <c r="I217" s="519"/>
      <c r="J217" s="519"/>
      <c r="K217" s="519"/>
      <c r="L217" s="519"/>
      <c r="M217" s="519"/>
    </row>
    <row r="218" spans="1:13" ht="12.75">
      <c r="A218" s="532"/>
      <c r="B218" s="536"/>
      <c r="C218" s="519"/>
      <c r="D218" s="519"/>
      <c r="E218" s="519"/>
      <c r="F218" s="519"/>
      <c r="G218" s="519"/>
      <c r="H218" s="519"/>
      <c r="I218" s="519"/>
      <c r="J218" s="519"/>
      <c r="K218" s="519"/>
      <c r="L218" s="519"/>
      <c r="M218" s="519"/>
    </row>
    <row r="219" spans="1:13" ht="12.75">
      <c r="A219" s="532"/>
      <c r="B219" s="536"/>
      <c r="C219" s="519"/>
      <c r="D219" s="519"/>
      <c r="E219" s="519"/>
      <c r="F219" s="519"/>
      <c r="G219" s="519"/>
      <c r="H219" s="519"/>
      <c r="I219" s="519"/>
      <c r="J219" s="519"/>
      <c r="K219" s="519"/>
      <c r="L219" s="519"/>
      <c r="M219" s="519"/>
    </row>
    <row r="220" spans="1:13" ht="12.75">
      <c r="A220" s="532"/>
      <c r="B220" s="536"/>
      <c r="C220" s="519"/>
      <c r="D220" s="519"/>
      <c r="E220" s="519"/>
      <c r="F220" s="519"/>
      <c r="G220" s="519"/>
      <c r="H220" s="519"/>
      <c r="I220" s="519"/>
      <c r="J220" s="519"/>
      <c r="K220" s="519"/>
      <c r="L220" s="519"/>
      <c r="M220" s="519"/>
    </row>
    <row r="221" spans="1:13" ht="12.75">
      <c r="A221" s="532"/>
      <c r="B221" s="536"/>
      <c r="C221" s="519"/>
      <c r="D221" s="519"/>
      <c r="E221" s="519"/>
      <c r="F221" s="519"/>
      <c r="G221" s="519"/>
      <c r="H221" s="519"/>
      <c r="I221" s="519"/>
      <c r="J221" s="519"/>
      <c r="K221" s="519"/>
      <c r="L221" s="519"/>
      <c r="M221" s="519"/>
    </row>
    <row r="222" spans="1:13" ht="12.75">
      <c r="A222" s="532"/>
      <c r="B222" s="536"/>
      <c r="C222" s="519"/>
      <c r="D222" s="519"/>
      <c r="E222" s="519"/>
      <c r="F222" s="519"/>
      <c r="G222" s="519"/>
      <c r="H222" s="519"/>
      <c r="I222" s="519"/>
      <c r="J222" s="519"/>
      <c r="K222" s="519"/>
      <c r="L222" s="519"/>
      <c r="M222" s="519"/>
    </row>
    <row r="223" spans="1:2" ht="12.75">
      <c r="A223" s="537"/>
      <c r="B223" s="538"/>
    </row>
    <row r="224" spans="1:2" ht="12.75">
      <c r="A224" s="537"/>
      <c r="B224" s="538"/>
    </row>
    <row r="225" spans="1:2" ht="12.75">
      <c r="A225" s="537"/>
      <c r="B225" s="538"/>
    </row>
    <row r="226" spans="1:2" ht="12.75">
      <c r="A226" s="537"/>
      <c r="B226" s="538"/>
    </row>
    <row r="227" spans="1:2" ht="12.75">
      <c r="A227" s="537"/>
      <c r="B227" s="538"/>
    </row>
    <row r="228" ht="12.75">
      <c r="B228" s="538"/>
    </row>
    <row r="229" ht="12.75">
      <c r="B229" s="538"/>
    </row>
    <row r="230" ht="12.75">
      <c r="B230" s="538"/>
    </row>
    <row r="231" ht="12.75">
      <c r="B231" s="538"/>
    </row>
    <row r="232" ht="12.75">
      <c r="B232" s="538"/>
    </row>
    <row r="233" ht="12.75">
      <c r="B233" s="538"/>
    </row>
    <row r="234" ht="12.75">
      <c r="B234" s="538"/>
    </row>
    <row r="235" ht="12.75">
      <c r="B235" s="538"/>
    </row>
    <row r="236" ht="12.75">
      <c r="B236" s="538"/>
    </row>
    <row r="237" ht="12.75">
      <c r="B237" s="538"/>
    </row>
    <row r="238" ht="12.75">
      <c r="B238" s="538"/>
    </row>
    <row r="239" ht="12.75">
      <c r="B239" s="538"/>
    </row>
    <row r="240" ht="12.75">
      <c r="B240" s="538"/>
    </row>
    <row r="241" ht="12.75">
      <c r="B241" s="538"/>
    </row>
    <row r="242" ht="12.75">
      <c r="B242" s="538"/>
    </row>
    <row r="243" ht="12.75">
      <c r="B243" s="538"/>
    </row>
    <row r="244" ht="12.75">
      <c r="B244" s="538"/>
    </row>
    <row r="245" ht="12.75">
      <c r="B245" s="538"/>
    </row>
    <row r="246" ht="12.75">
      <c r="B246" s="538"/>
    </row>
    <row r="247" ht="12.75">
      <c r="B247" s="538"/>
    </row>
    <row r="248" ht="12.75">
      <c r="B248" s="538"/>
    </row>
    <row r="249" ht="12.75">
      <c r="B249" s="538"/>
    </row>
    <row r="250" ht="12.75">
      <c r="B250" s="538"/>
    </row>
    <row r="251" ht="12.75">
      <c r="B251" s="538"/>
    </row>
    <row r="252" ht="12.75">
      <c r="B252" s="538"/>
    </row>
    <row r="253" ht="12.75">
      <c r="B253" s="538"/>
    </row>
    <row r="254" ht="12.75">
      <c r="B254" s="538"/>
    </row>
    <row r="255" ht="12.75">
      <c r="B255" s="538"/>
    </row>
    <row r="256" ht="12.75">
      <c r="B256" s="538"/>
    </row>
    <row r="257" ht="12.75">
      <c r="B257" s="538"/>
    </row>
    <row r="258" ht="12.75">
      <c r="B258" s="538"/>
    </row>
    <row r="259" ht="12.75">
      <c r="B259" s="538"/>
    </row>
    <row r="260" ht="12.75">
      <c r="B260" s="538"/>
    </row>
    <row r="261" ht="12.75">
      <c r="B261" s="538"/>
    </row>
    <row r="262" ht="12.75">
      <c r="B262" s="538"/>
    </row>
    <row r="263" ht="12.75">
      <c r="B263" s="538"/>
    </row>
    <row r="264" ht="12.75">
      <c r="B264" s="538"/>
    </row>
    <row r="265" ht="12.75">
      <c r="B265" s="538"/>
    </row>
    <row r="266" ht="12.75">
      <c r="B266" s="538"/>
    </row>
    <row r="267" ht="12.75">
      <c r="B267" s="538"/>
    </row>
    <row r="268" ht="12.75">
      <c r="B268" s="538"/>
    </row>
    <row r="269" ht="12.75">
      <c r="B269" s="538"/>
    </row>
    <row r="270" ht="12.75">
      <c r="B270" s="538"/>
    </row>
    <row r="271" ht="12.75">
      <c r="B271" s="538"/>
    </row>
    <row r="272" ht="12.75">
      <c r="B272" s="538"/>
    </row>
    <row r="273" ht="12.75">
      <c r="B273" s="538"/>
    </row>
    <row r="274" ht="12.75">
      <c r="B274" s="538"/>
    </row>
    <row r="275" ht="12.75">
      <c r="B275" s="538"/>
    </row>
    <row r="276" ht="12.75">
      <c r="B276" s="538"/>
    </row>
    <row r="277" ht="12.75">
      <c r="B277" s="538"/>
    </row>
    <row r="278" ht="12.75">
      <c r="B278" s="538"/>
    </row>
    <row r="279" ht="12.75">
      <c r="B279" s="538"/>
    </row>
    <row r="280" ht="12.75">
      <c r="B280" s="538"/>
    </row>
    <row r="281" ht="12.75">
      <c r="B281" s="538"/>
    </row>
    <row r="282" ht="12.75">
      <c r="B282" s="538"/>
    </row>
    <row r="283" ht="12.75">
      <c r="B283" s="538"/>
    </row>
    <row r="284" ht="12.75">
      <c r="B284" s="481"/>
    </row>
    <row r="285" ht="12.75">
      <c r="B285" s="481"/>
    </row>
    <row r="286" ht="12.75">
      <c r="B286" s="481"/>
    </row>
    <row r="287" ht="12.75">
      <c r="B287" s="481"/>
    </row>
    <row r="288" ht="12.75">
      <c r="B288" s="481"/>
    </row>
    <row r="289" ht="12.75">
      <c r="B289" s="481"/>
    </row>
    <row r="290" ht="12.75">
      <c r="B290" s="481"/>
    </row>
    <row r="291" ht="12.75">
      <c r="B291" s="481"/>
    </row>
    <row r="292" ht="12.75">
      <c r="B292" s="481"/>
    </row>
    <row r="293" ht="12.75">
      <c r="B293" s="481"/>
    </row>
    <row r="294" ht="12.75">
      <c r="B294" s="481"/>
    </row>
    <row r="295" ht="12.75">
      <c r="B295" s="481"/>
    </row>
    <row r="296" ht="12.75">
      <c r="B296" s="481"/>
    </row>
    <row r="297" ht="12.75">
      <c r="B297" s="481"/>
    </row>
    <row r="298" ht="12.75">
      <c r="B298" s="481"/>
    </row>
    <row r="299" ht="12.75">
      <c r="B299" s="481"/>
    </row>
    <row r="300" ht="12.75">
      <c r="B300" s="481"/>
    </row>
    <row r="301" ht="12.75">
      <c r="B301" s="481"/>
    </row>
    <row r="302" ht="12.75">
      <c r="B302" s="481"/>
    </row>
    <row r="303" ht="12.75">
      <c r="B303" s="481"/>
    </row>
    <row r="304" ht="12.75">
      <c r="B304" s="481"/>
    </row>
    <row r="305" ht="12.75">
      <c r="B305" s="481"/>
    </row>
  </sheetData>
  <mergeCells count="134">
    <mergeCell ref="A168:O168"/>
    <mergeCell ref="A161:O161"/>
    <mergeCell ref="A163:O163"/>
    <mergeCell ref="A165:O165"/>
    <mergeCell ref="A166:B166"/>
    <mergeCell ref="L152:L153"/>
    <mergeCell ref="M152:M153"/>
    <mergeCell ref="A157:O157"/>
    <mergeCell ref="A159:O159"/>
    <mergeCell ref="H152:H153"/>
    <mergeCell ref="I152:I153"/>
    <mergeCell ref="J152:J153"/>
    <mergeCell ref="K152:K153"/>
    <mergeCell ref="D152:D153"/>
    <mergeCell ref="E152:E153"/>
    <mergeCell ref="F152:F153"/>
    <mergeCell ref="G152:G153"/>
    <mergeCell ref="A151:B151"/>
    <mergeCell ref="A152:A153"/>
    <mergeCell ref="B152:B153"/>
    <mergeCell ref="C152:C153"/>
    <mergeCell ref="A145:O145"/>
    <mergeCell ref="A147:O147"/>
    <mergeCell ref="A149:O149"/>
    <mergeCell ref="A150:B150"/>
    <mergeCell ref="A137:B137"/>
    <mergeCell ref="A139:O139"/>
    <mergeCell ref="A141:O141"/>
    <mergeCell ref="A143:O143"/>
    <mergeCell ref="A130:O130"/>
    <mergeCell ref="A132:O132"/>
    <mergeCell ref="A134:O134"/>
    <mergeCell ref="A136:O136"/>
    <mergeCell ref="M126:M129"/>
    <mergeCell ref="N126:N129"/>
    <mergeCell ref="O126:O129"/>
    <mergeCell ref="K128:K129"/>
    <mergeCell ref="I126:I129"/>
    <mergeCell ref="J126:J129"/>
    <mergeCell ref="K126:K127"/>
    <mergeCell ref="L126:L127"/>
    <mergeCell ref="A122:O122"/>
    <mergeCell ref="A124:O124"/>
    <mergeCell ref="A125:B125"/>
    <mergeCell ref="A126:A129"/>
    <mergeCell ref="B126:B129"/>
    <mergeCell ref="D126:D129"/>
    <mergeCell ref="E126:E129"/>
    <mergeCell ref="F126:F129"/>
    <mergeCell ref="G126:G129"/>
    <mergeCell ref="H126:H129"/>
    <mergeCell ref="A115:B115"/>
    <mergeCell ref="A116:B116"/>
    <mergeCell ref="A118:O118"/>
    <mergeCell ref="A120:O120"/>
    <mergeCell ref="A108:O108"/>
    <mergeCell ref="A110:O110"/>
    <mergeCell ref="A112:O112"/>
    <mergeCell ref="A114:O114"/>
    <mergeCell ref="A101:O101"/>
    <mergeCell ref="A103:O103"/>
    <mergeCell ref="A104:B104"/>
    <mergeCell ref="A106:O106"/>
    <mergeCell ref="A93:O93"/>
    <mergeCell ref="A95:O95"/>
    <mergeCell ref="A97:O97"/>
    <mergeCell ref="A99:O99"/>
    <mergeCell ref="O85:O86"/>
    <mergeCell ref="A87:O87"/>
    <mergeCell ref="A89:O89"/>
    <mergeCell ref="A91:O91"/>
    <mergeCell ref="A81:O81"/>
    <mergeCell ref="A83:O83"/>
    <mergeCell ref="A84:B84"/>
    <mergeCell ref="C85:C86"/>
    <mergeCell ref="D85:D86"/>
    <mergeCell ref="E85:E86"/>
    <mergeCell ref="F85:F86"/>
    <mergeCell ref="G85:G86"/>
    <mergeCell ref="I85:I86"/>
    <mergeCell ref="N85:N86"/>
    <mergeCell ref="A73:B73"/>
    <mergeCell ref="A75:O75"/>
    <mergeCell ref="A77:O77"/>
    <mergeCell ref="A79:O79"/>
    <mergeCell ref="A66:O66"/>
    <mergeCell ref="A68:O68"/>
    <mergeCell ref="A70:O70"/>
    <mergeCell ref="A72:O72"/>
    <mergeCell ref="A59:B59"/>
    <mergeCell ref="A61:O61"/>
    <mergeCell ref="A63:O63"/>
    <mergeCell ref="A64:B64"/>
    <mergeCell ref="A52:O52"/>
    <mergeCell ref="A54:O54"/>
    <mergeCell ref="A56:O56"/>
    <mergeCell ref="A58:O58"/>
    <mergeCell ref="A45:O45"/>
    <mergeCell ref="A46:B46"/>
    <mergeCell ref="A50:A51"/>
    <mergeCell ref="D50:D51"/>
    <mergeCell ref="A36:O36"/>
    <mergeCell ref="A38:O38"/>
    <mergeCell ref="A40:O40"/>
    <mergeCell ref="A42:O42"/>
    <mergeCell ref="A27:O27"/>
    <mergeCell ref="A29:O29"/>
    <mergeCell ref="A31:O31"/>
    <mergeCell ref="A32:A35"/>
    <mergeCell ref="C32:C34"/>
    <mergeCell ref="A20:B20"/>
    <mergeCell ref="A22:O22"/>
    <mergeCell ref="A23:B23"/>
    <mergeCell ref="A25:O25"/>
    <mergeCell ref="B13:C13"/>
    <mergeCell ref="A15:O15"/>
    <mergeCell ref="A17:O17"/>
    <mergeCell ref="A19:O19"/>
    <mergeCell ref="N9:N11"/>
    <mergeCell ref="O9:O11"/>
    <mergeCell ref="F10:F11"/>
    <mergeCell ref="G10:M10"/>
    <mergeCell ref="A7:J7"/>
    <mergeCell ref="K7:M7"/>
    <mergeCell ref="A9:A11"/>
    <mergeCell ref="B9:B11"/>
    <mergeCell ref="C9:C11"/>
    <mergeCell ref="D9:D11"/>
    <mergeCell ref="E9:E11"/>
    <mergeCell ref="F9:M9"/>
    <mergeCell ref="A2:O2"/>
    <mergeCell ref="A3:O3"/>
    <mergeCell ref="A4:O4"/>
    <mergeCell ref="A5:O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65"/>
  <sheetViews>
    <sheetView workbookViewId="0" topLeftCell="A1">
      <selection activeCell="I6" sqref="I6"/>
    </sheetView>
  </sheetViews>
  <sheetFormatPr defaultColWidth="9.140625" defaultRowHeight="12.75"/>
  <cols>
    <col min="1" max="1" width="7.00390625" style="307" customWidth="1"/>
    <col min="2" max="2" width="9.00390625" style="307" customWidth="1"/>
    <col min="3" max="3" width="13.00390625" style="307" customWidth="1"/>
    <col min="4" max="4" width="25.00390625" style="307" customWidth="1"/>
    <col min="5" max="6" width="15.00390625" style="543" customWidth="1"/>
    <col min="7" max="16384" width="10.00390625" style="307" customWidth="1"/>
  </cols>
  <sheetData>
    <row r="1" spans="6:256" ht="12.75">
      <c r="F1" s="544" t="s">
        <v>402</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8:256" ht="12.75">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8:256" ht="9" customHeight="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s="1637" t="s">
        <v>403</v>
      </c>
      <c r="B4" s="1638"/>
      <c r="C4" s="1638"/>
      <c r="D4" s="1638"/>
      <c r="E4" s="1638"/>
      <c r="F4" s="1638"/>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7.25" customHeight="1">
      <c r="A5" s="1637" t="s">
        <v>404</v>
      </c>
      <c r="B5" s="1638"/>
      <c r="C5" s="1638"/>
      <c r="D5" s="1638"/>
      <c r="E5" s="1638"/>
      <c r="F5" s="163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637" t="s">
        <v>405</v>
      </c>
      <c r="B6" s="1638"/>
      <c r="C6" s="1638"/>
      <c r="D6" s="1638"/>
      <c r="E6" s="1638"/>
      <c r="F6" s="163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c r="A7" s="1637" t="s">
        <v>406</v>
      </c>
      <c r="B7" s="1638"/>
      <c r="C7" s="1638"/>
      <c r="D7" s="1638"/>
      <c r="E7" s="1638"/>
      <c r="F7" s="163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8:256" ht="12.75">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1.75" customHeight="1">
      <c r="A9" s="311" t="s">
        <v>286</v>
      </c>
      <c r="B9" s="311" t="s">
        <v>287</v>
      </c>
      <c r="C9" s="311" t="s">
        <v>288</v>
      </c>
      <c r="D9" s="311" t="s">
        <v>707</v>
      </c>
      <c r="E9" s="545" t="s">
        <v>407</v>
      </c>
      <c r="F9" s="545" t="s">
        <v>408</v>
      </c>
      <c r="G9" s="546"/>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ustomHeight="1">
      <c r="A10" s="547">
        <v>1</v>
      </c>
      <c r="B10" s="547">
        <v>2</v>
      </c>
      <c r="C10" s="547">
        <v>3</v>
      </c>
      <c r="D10" s="547">
        <v>4</v>
      </c>
      <c r="E10" s="548">
        <v>5</v>
      </c>
      <c r="F10" s="548">
        <v>6</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549" t="s">
        <v>409</v>
      </c>
      <c r="B11" s="546"/>
      <c r="C11" s="550"/>
      <c r="D11" s="550"/>
      <c r="E11" s="551">
        <f>SUM(E12,E42)</f>
        <v>641.31</v>
      </c>
      <c r="F11" s="55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75" customHeight="1">
      <c r="A12" s="553"/>
      <c r="B12" s="554" t="s">
        <v>410</v>
      </c>
      <c r="C12" s="555"/>
      <c r="D12" s="556"/>
      <c r="E12" s="551">
        <f>SUM(E13,E17,E21,E25,E28,E37,E39)</f>
        <v>618.31</v>
      </c>
      <c r="F12" s="55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c r="A13" s="557" t="s">
        <v>290</v>
      </c>
      <c r="B13" s="557">
        <v>801</v>
      </c>
      <c r="C13" s="557">
        <v>80101</v>
      </c>
      <c r="D13" s="558" t="s">
        <v>411</v>
      </c>
      <c r="E13" s="559">
        <f>SUM(E14:E16)</f>
        <v>305.64</v>
      </c>
      <c r="F13" s="340"/>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557"/>
      <c r="B14" s="557"/>
      <c r="C14" s="557"/>
      <c r="D14" s="560" t="s">
        <v>412</v>
      </c>
      <c r="E14" s="561">
        <v>225.7</v>
      </c>
      <c r="F14" s="340">
        <v>2659</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 customHeight="1">
      <c r="A15" s="557"/>
      <c r="B15" s="557"/>
      <c r="C15" s="557"/>
      <c r="D15" s="560" t="s">
        <v>413</v>
      </c>
      <c r="E15" s="561">
        <v>18.25</v>
      </c>
      <c r="F15" s="340">
        <v>1825</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557"/>
      <c r="B16" s="557"/>
      <c r="C16" s="557"/>
      <c r="D16" s="560" t="s">
        <v>414</v>
      </c>
      <c r="E16" s="561">
        <v>61.69</v>
      </c>
      <c r="F16" s="340">
        <v>1294</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75" customHeight="1">
      <c r="A17" s="557" t="s">
        <v>127</v>
      </c>
      <c r="B17" s="557"/>
      <c r="C17" s="344">
        <v>80104</v>
      </c>
      <c r="D17" s="558" t="s">
        <v>415</v>
      </c>
      <c r="E17" s="559">
        <f>SUM(E18:E20)</f>
        <v>67.11</v>
      </c>
      <c r="F17" s="34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557"/>
      <c r="B18" s="557"/>
      <c r="C18" s="557"/>
      <c r="D18" s="560" t="s">
        <v>412</v>
      </c>
      <c r="E18" s="561">
        <v>32.27</v>
      </c>
      <c r="F18" s="340">
        <v>2465</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3.25" customHeight="1">
      <c r="A19" s="557"/>
      <c r="B19" s="557"/>
      <c r="C19" s="557"/>
      <c r="D19" s="560" t="s">
        <v>413</v>
      </c>
      <c r="E19" s="561">
        <v>6.12</v>
      </c>
      <c r="F19" s="340">
        <v>1893</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557"/>
      <c r="B20" s="557"/>
      <c r="C20" s="324"/>
      <c r="D20" s="560" t="s">
        <v>414</v>
      </c>
      <c r="E20" s="561">
        <v>28.72</v>
      </c>
      <c r="F20" s="340">
        <v>1263</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2.5" customHeight="1">
      <c r="A21" s="557" t="s">
        <v>140</v>
      </c>
      <c r="B21" s="557"/>
      <c r="C21" s="344">
        <v>80110</v>
      </c>
      <c r="D21" s="558" t="s">
        <v>655</v>
      </c>
      <c r="E21" s="559">
        <f>SUM(E22:E24)</f>
        <v>77.05</v>
      </c>
      <c r="F21" s="34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75" customHeight="1">
      <c r="A22" s="557"/>
      <c r="B22" s="557"/>
      <c r="C22" s="557"/>
      <c r="D22" s="560" t="s">
        <v>412</v>
      </c>
      <c r="E22" s="561">
        <v>54.61</v>
      </c>
      <c r="F22" s="340">
        <v>2702</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 customHeight="1">
      <c r="A23" s="557"/>
      <c r="B23" s="557"/>
      <c r="C23" s="557"/>
      <c r="D23" s="560" t="s">
        <v>413</v>
      </c>
      <c r="E23" s="561">
        <v>7.54</v>
      </c>
      <c r="F23" s="340">
        <v>1897</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557"/>
      <c r="B24" s="557"/>
      <c r="C24" s="557"/>
      <c r="D24" s="560" t="s">
        <v>414</v>
      </c>
      <c r="E24" s="561">
        <v>14.9</v>
      </c>
      <c r="F24" s="340">
        <v>1255</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75" customHeight="1">
      <c r="A25" s="344" t="s">
        <v>148</v>
      </c>
      <c r="B25" s="344">
        <v>852</v>
      </c>
      <c r="C25" s="1857" t="s">
        <v>416</v>
      </c>
      <c r="D25" s="562" t="s">
        <v>417</v>
      </c>
      <c r="E25" s="563">
        <f>SUM(E26:E27)</f>
        <v>70.19</v>
      </c>
      <c r="F25" s="34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75" customHeight="1">
      <c r="A26" s="557"/>
      <c r="B26" s="557"/>
      <c r="C26" s="1858"/>
      <c r="D26" s="326" t="s">
        <v>418</v>
      </c>
      <c r="E26" s="564">
        <v>38.13</v>
      </c>
      <c r="F26" s="345">
        <v>2024</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75" customHeight="1">
      <c r="A27" s="557"/>
      <c r="B27" s="557"/>
      <c r="C27" s="1859"/>
      <c r="D27" s="560" t="s">
        <v>419</v>
      </c>
      <c r="E27" s="561">
        <v>32.06</v>
      </c>
      <c r="F27" s="340">
        <v>1384</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4" customHeight="1">
      <c r="A28" s="344" t="s">
        <v>420</v>
      </c>
      <c r="B28" s="344">
        <v>750</v>
      </c>
      <c r="C28" s="1857" t="s">
        <v>421</v>
      </c>
      <c r="D28" s="562" t="s">
        <v>422</v>
      </c>
      <c r="E28" s="565">
        <f>SUM(E29:E31,E34)</f>
        <v>82.4</v>
      </c>
      <c r="F28" s="345"/>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s="557"/>
      <c r="B29" s="557"/>
      <c r="C29" s="1860"/>
      <c r="D29" s="326" t="s">
        <v>418</v>
      </c>
      <c r="E29" s="566">
        <v>69.15</v>
      </c>
      <c r="F29" s="345">
        <v>2456</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c r="A30" s="557"/>
      <c r="B30" s="557"/>
      <c r="C30" s="571"/>
      <c r="D30" s="560" t="s">
        <v>419</v>
      </c>
      <c r="E30" s="561">
        <v>6</v>
      </c>
      <c r="F30" s="340">
        <v>1320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75" customHeight="1">
      <c r="A31" s="557"/>
      <c r="B31" s="557">
        <v>754</v>
      </c>
      <c r="C31" s="571">
        <v>75416</v>
      </c>
      <c r="D31" s="572" t="s">
        <v>324</v>
      </c>
      <c r="E31" s="573">
        <v>4</v>
      </c>
      <c r="F31" s="325"/>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4.75" customHeight="1">
      <c r="A32" s="557"/>
      <c r="B32" s="557"/>
      <c r="C32" s="571"/>
      <c r="D32" s="572" t="s">
        <v>423</v>
      </c>
      <c r="E32" s="573">
        <v>3</v>
      </c>
      <c r="F32" s="325">
        <v>2369</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75" customHeight="1">
      <c r="A33" s="324"/>
      <c r="B33" s="324"/>
      <c r="C33" s="574"/>
      <c r="D33" s="572" t="s">
        <v>424</v>
      </c>
      <c r="E33" s="573">
        <v>1</v>
      </c>
      <c r="F33" s="325">
        <v>1150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2.25" customHeight="1">
      <c r="A34" s="557"/>
      <c r="B34" s="557">
        <v>851</v>
      </c>
      <c r="C34" s="557">
        <v>85154</v>
      </c>
      <c r="D34" s="572" t="s">
        <v>425</v>
      </c>
      <c r="E34" s="573">
        <f>SUM(E35:E36)</f>
        <v>3.25</v>
      </c>
      <c r="F34" s="351"/>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2.5" customHeight="1">
      <c r="A35" s="557"/>
      <c r="B35" s="557"/>
      <c r="C35" s="557"/>
      <c r="D35" s="572" t="s">
        <v>418</v>
      </c>
      <c r="E35" s="573">
        <v>2.5</v>
      </c>
      <c r="F35" s="351">
        <v>1543</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324"/>
      <c r="B36" s="324"/>
      <c r="C36" s="324"/>
      <c r="D36" s="572" t="s">
        <v>419</v>
      </c>
      <c r="E36" s="575">
        <v>0.75</v>
      </c>
      <c r="F36" s="351">
        <v>780</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8.25" customHeight="1">
      <c r="A37" s="576" t="s">
        <v>426</v>
      </c>
      <c r="B37" s="576">
        <v>700</v>
      </c>
      <c r="C37" s="576">
        <v>70001</v>
      </c>
      <c r="D37" s="558" t="s">
        <v>427</v>
      </c>
      <c r="E37" s="577">
        <v>11</v>
      </c>
      <c r="F37" s="578"/>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574"/>
      <c r="B38" s="574"/>
      <c r="C38" s="574"/>
      <c r="D38" s="334" t="s">
        <v>418</v>
      </c>
      <c r="E38" s="573">
        <v>11</v>
      </c>
      <c r="F38" s="325">
        <v>2263</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8.5" customHeight="1">
      <c r="A39" s="576" t="s">
        <v>428</v>
      </c>
      <c r="B39" s="576">
        <v>926</v>
      </c>
      <c r="C39" s="576">
        <v>92605</v>
      </c>
      <c r="D39" s="558" t="s">
        <v>429</v>
      </c>
      <c r="E39" s="551">
        <f>SUM(E40:E41)</f>
        <v>4.92</v>
      </c>
      <c r="F39" s="340"/>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1" customHeight="1">
      <c r="A40" s="571"/>
      <c r="B40" s="571"/>
      <c r="C40" s="571"/>
      <c r="D40" s="560" t="s">
        <v>418</v>
      </c>
      <c r="E40" s="561">
        <v>2.33</v>
      </c>
      <c r="F40" s="340">
        <v>2249</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1" customHeight="1">
      <c r="A41" s="574"/>
      <c r="B41" s="574"/>
      <c r="C41" s="574"/>
      <c r="D41" s="560" t="s">
        <v>419</v>
      </c>
      <c r="E41" s="561">
        <v>2.59</v>
      </c>
      <c r="F41" s="340">
        <v>1541</v>
      </c>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553"/>
      <c r="B42" s="554" t="s">
        <v>430</v>
      </c>
      <c r="C42" s="555"/>
      <c r="D42" s="355"/>
      <c r="E42" s="551">
        <f>SUM(E46,E43)</f>
        <v>23</v>
      </c>
      <c r="F42" s="318"/>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3.25" customHeight="1">
      <c r="A43" s="344" t="s">
        <v>431</v>
      </c>
      <c r="B43" s="344">
        <v>921</v>
      </c>
      <c r="C43" s="576">
        <v>92109</v>
      </c>
      <c r="D43" s="558" t="s">
        <v>432</v>
      </c>
      <c r="E43" s="551">
        <v>10</v>
      </c>
      <c r="F43" s="340"/>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1.75" customHeight="1">
      <c r="A44" s="557"/>
      <c r="B44" s="557"/>
      <c r="C44" s="571"/>
      <c r="D44" s="560" t="s">
        <v>418</v>
      </c>
      <c r="E44" s="561" t="s">
        <v>433</v>
      </c>
      <c r="F44" s="340">
        <v>1921</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1.75" customHeight="1">
      <c r="A45" s="324"/>
      <c r="B45" s="324"/>
      <c r="C45" s="574"/>
      <c r="D45" s="560" t="s">
        <v>419</v>
      </c>
      <c r="E45" s="561">
        <v>1.5</v>
      </c>
      <c r="F45" s="340">
        <v>1392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1" customHeight="1">
      <c r="A46" s="344" t="s">
        <v>434</v>
      </c>
      <c r="B46" s="344">
        <v>921</v>
      </c>
      <c r="C46" s="576">
        <v>92116</v>
      </c>
      <c r="D46" s="558" t="s">
        <v>435</v>
      </c>
      <c r="E46" s="551">
        <f>SUM(E47:E48)</f>
        <v>13</v>
      </c>
      <c r="F46" s="340"/>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75" customHeight="1">
      <c r="A47" s="557"/>
      <c r="B47" s="557"/>
      <c r="C47" s="571"/>
      <c r="D47" s="560" t="s">
        <v>418</v>
      </c>
      <c r="E47" s="561">
        <v>12</v>
      </c>
      <c r="F47" s="340">
        <v>1902</v>
      </c>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0.25" customHeight="1">
      <c r="A48" s="324"/>
      <c r="B48" s="324"/>
      <c r="C48" s="574"/>
      <c r="D48" s="560" t="s">
        <v>419</v>
      </c>
      <c r="E48" s="561">
        <v>1</v>
      </c>
      <c r="F48" s="340">
        <v>1500</v>
      </c>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75" customHeight="1">
      <c r="A49" s="308"/>
      <c r="B49" s="308"/>
      <c r="C49" s="579"/>
      <c r="D49" s="580"/>
      <c r="E49" s="581"/>
      <c r="F49" s="582"/>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75">
      <c r="A50" s="307" t="s">
        <v>436</v>
      </c>
      <c r="D50" s="580"/>
      <c r="E50" s="583"/>
      <c r="F50" s="582"/>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 r="A51" s="307" t="s">
        <v>437</v>
      </c>
      <c r="D51" s="580"/>
      <c r="E51" s="583"/>
      <c r="F51" s="582"/>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580"/>
      <c r="E52" s="583"/>
      <c r="F52" s="58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4:256" ht="12.75">
      <c r="D53" s="580"/>
      <c r="E53" s="582"/>
      <c r="F53" s="582"/>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4:256" ht="12.75">
      <c r="D54" s="580"/>
      <c r="E54" s="582"/>
      <c r="F54" s="582"/>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4:256" ht="12.75">
      <c r="D55" s="580"/>
      <c r="E55" s="582"/>
      <c r="F55" s="582"/>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4:256" ht="12.75">
      <c r="D56" s="580"/>
      <c r="E56" s="582"/>
      <c r="F56" s="582"/>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4:256" ht="12.75">
      <c r="D57" s="580"/>
      <c r="E57" s="582"/>
      <c r="F57" s="582"/>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4:256" ht="12.75">
      <c r="D58" s="580"/>
      <c r="E58" s="582"/>
      <c r="F58" s="582"/>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4:256" ht="12.75">
      <c r="D59" s="580"/>
      <c r="E59" s="582"/>
      <c r="F59" s="582"/>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4:256" ht="12.75">
      <c r="D60" s="580"/>
      <c r="E60" s="582"/>
      <c r="F60" s="582"/>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4:256" ht="12.75">
      <c r="D61" s="580"/>
      <c r="E61" s="582"/>
      <c r="F61" s="582"/>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4:256" ht="12.75">
      <c r="D62" s="580"/>
      <c r="E62" s="582"/>
      <c r="F62" s="58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5:256" ht="12.75">
      <c r="E63" s="582"/>
      <c r="F63" s="582"/>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5:256" ht="12.75">
      <c r="E64" s="582"/>
      <c r="F64" s="582"/>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5:256" ht="12.75">
      <c r="E65" s="582"/>
      <c r="F65" s="582"/>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sheetData>
  <mergeCells count="6">
    <mergeCell ref="C25:C27"/>
    <mergeCell ref="C28:C29"/>
    <mergeCell ref="A4:F4"/>
    <mergeCell ref="A5:F5"/>
    <mergeCell ref="A6:F6"/>
    <mergeCell ref="A7:F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W299"/>
  <sheetViews>
    <sheetView workbookViewId="0" topLeftCell="A1">
      <selection activeCell="M13" sqref="M13"/>
    </sheetView>
  </sheetViews>
  <sheetFormatPr defaultColWidth="9.140625" defaultRowHeight="12.75"/>
  <cols>
    <col min="1" max="1" width="3.28125" style="584" customWidth="1"/>
    <col min="2" max="2" width="36.57421875" style="0" customWidth="1"/>
    <col min="3" max="3" width="15.140625" style="0" customWidth="1"/>
    <col min="5" max="5" width="10.57421875" style="0" customWidth="1"/>
    <col min="6" max="6" width="9.7109375" style="0" customWidth="1"/>
    <col min="7" max="8" width="10.421875" style="0" customWidth="1"/>
    <col min="9" max="9" width="9.57421875" style="0" customWidth="1"/>
    <col min="10" max="10" width="9.7109375" style="0" customWidth="1"/>
    <col min="11" max="11" width="9.140625" style="585" customWidth="1"/>
    <col min="12" max="12" width="9.140625" style="587" customWidth="1"/>
  </cols>
  <sheetData>
    <row r="1" ht="12.75">
      <c r="L1" s="586" t="s">
        <v>438</v>
      </c>
    </row>
    <row r="3" spans="1:12" ht="18.75" customHeight="1">
      <c r="A3" s="1617" t="s">
        <v>284</v>
      </c>
      <c r="B3" s="1617"/>
      <c r="C3" s="1617"/>
      <c r="D3" s="1617"/>
      <c r="E3" s="1617"/>
      <c r="F3" s="1617"/>
      <c r="G3" s="1617"/>
      <c r="H3" s="1617"/>
      <c r="I3" s="1617"/>
      <c r="J3" s="1617"/>
      <c r="K3" s="1906"/>
      <c r="L3" s="1907"/>
    </row>
    <row r="4" spans="1:12" ht="19.5" customHeight="1">
      <c r="A4" s="1616" t="s">
        <v>439</v>
      </c>
      <c r="B4" s="1616"/>
      <c r="C4" s="1616"/>
      <c r="D4" s="1616"/>
      <c r="E4" s="1616"/>
      <c r="F4" s="1616"/>
      <c r="G4" s="1616"/>
      <c r="H4" s="1616"/>
      <c r="I4" s="1616"/>
      <c r="J4" s="1616"/>
      <c r="K4" s="1638"/>
      <c r="L4" s="1638"/>
    </row>
    <row r="5" spans="1:12" ht="20.25" customHeight="1">
      <c r="A5" s="1616" t="s">
        <v>440</v>
      </c>
      <c r="B5" s="1616"/>
      <c r="C5" s="1616"/>
      <c r="D5" s="1616"/>
      <c r="E5" s="1616"/>
      <c r="F5" s="1616"/>
      <c r="G5" s="1616"/>
      <c r="H5" s="1616"/>
      <c r="I5" s="1616"/>
      <c r="J5" s="1616"/>
      <c r="K5" s="1616"/>
      <c r="L5" s="1616"/>
    </row>
    <row r="6" ht="22.5" customHeight="1"/>
    <row r="7" spans="1:12" ht="18.75" customHeight="1">
      <c r="A7" s="1908" t="s">
        <v>286</v>
      </c>
      <c r="B7" s="1908" t="s">
        <v>721</v>
      </c>
      <c r="C7" s="1908" t="s">
        <v>441</v>
      </c>
      <c r="D7" s="1908" t="s">
        <v>442</v>
      </c>
      <c r="E7" s="1908" t="s">
        <v>443</v>
      </c>
      <c r="F7" s="1910" t="s">
        <v>444</v>
      </c>
      <c r="G7" s="1902"/>
      <c r="H7" s="1902"/>
      <c r="I7" s="1902"/>
      <c r="J7" s="1903"/>
      <c r="K7" s="1609" t="s">
        <v>269</v>
      </c>
      <c r="L7" s="1896" t="s">
        <v>445</v>
      </c>
    </row>
    <row r="8" spans="1:12" ht="18.75" customHeight="1">
      <c r="A8" s="1908"/>
      <c r="B8" s="1908"/>
      <c r="C8" s="1908"/>
      <c r="D8" s="1908"/>
      <c r="E8" s="1908"/>
      <c r="F8" s="1899" t="s">
        <v>446</v>
      </c>
      <c r="G8" s="1901" t="s">
        <v>272</v>
      </c>
      <c r="H8" s="1901"/>
      <c r="I8" s="1902"/>
      <c r="J8" s="1903"/>
      <c r="K8" s="1599"/>
      <c r="L8" s="1897"/>
    </row>
    <row r="9" spans="1:12" ht="45" customHeight="1">
      <c r="A9" s="1909"/>
      <c r="B9" s="1909"/>
      <c r="C9" s="1909"/>
      <c r="D9" s="1909"/>
      <c r="E9" s="1909"/>
      <c r="F9" s="1900"/>
      <c r="G9" s="590" t="s">
        <v>447</v>
      </c>
      <c r="H9" s="590" t="s">
        <v>274</v>
      </c>
      <c r="I9" s="591" t="s">
        <v>448</v>
      </c>
      <c r="J9" s="588" t="s">
        <v>449</v>
      </c>
      <c r="K9" s="1600"/>
      <c r="L9" s="1898"/>
    </row>
    <row r="10" spans="1:12" ht="15" customHeight="1">
      <c r="A10" s="592">
        <v>1</v>
      </c>
      <c r="B10" s="589">
        <v>2</v>
      </c>
      <c r="C10" s="592">
        <v>3</v>
      </c>
      <c r="D10" s="592">
        <v>4</v>
      </c>
      <c r="E10" s="592">
        <v>5</v>
      </c>
      <c r="F10" s="592">
        <v>6</v>
      </c>
      <c r="G10" s="593">
        <v>7</v>
      </c>
      <c r="H10" s="593">
        <v>8</v>
      </c>
      <c r="I10" s="593">
        <v>9</v>
      </c>
      <c r="J10" s="593">
        <v>10</v>
      </c>
      <c r="K10" s="594">
        <v>11</v>
      </c>
      <c r="L10" s="595">
        <v>12</v>
      </c>
    </row>
    <row r="11" spans="1:12" ht="30" customHeight="1">
      <c r="A11" s="1904" t="s">
        <v>450</v>
      </c>
      <c r="B11" s="1905"/>
      <c r="C11" s="596"/>
      <c r="D11" s="597" t="s">
        <v>994</v>
      </c>
      <c r="E11" s="459">
        <v>4941944</v>
      </c>
      <c r="F11" s="459">
        <v>4875944</v>
      </c>
      <c r="G11" s="459">
        <v>1052722</v>
      </c>
      <c r="H11" s="459">
        <v>25501</v>
      </c>
      <c r="I11" s="459">
        <v>2192475</v>
      </c>
      <c r="J11" s="459">
        <v>1605246</v>
      </c>
      <c r="K11" s="459">
        <v>4800411</v>
      </c>
      <c r="L11" s="598">
        <v>98.5</v>
      </c>
    </row>
    <row r="12" spans="1:23" s="447" customFormat="1" ht="51" customHeight="1">
      <c r="A12" s="449" t="s">
        <v>290</v>
      </c>
      <c r="B12" s="514" t="s">
        <v>451</v>
      </c>
      <c r="C12" s="599" t="s">
        <v>452</v>
      </c>
      <c r="D12" s="600">
        <v>2007</v>
      </c>
      <c r="E12" s="453">
        <v>55000</v>
      </c>
      <c r="F12" s="453">
        <v>55000</v>
      </c>
      <c r="G12" s="453">
        <v>55000</v>
      </c>
      <c r="H12" s="453"/>
      <c r="I12" s="453"/>
      <c r="J12" s="438"/>
      <c r="K12" s="453">
        <v>54996</v>
      </c>
      <c r="L12" s="601">
        <v>100</v>
      </c>
      <c r="M12" s="446"/>
      <c r="N12" s="446"/>
      <c r="O12" s="446"/>
      <c r="P12" s="446"/>
      <c r="Q12" s="446"/>
      <c r="R12" s="446"/>
      <c r="S12" s="446"/>
      <c r="T12" s="446"/>
      <c r="U12" s="446"/>
      <c r="V12" s="446"/>
      <c r="W12" s="446"/>
    </row>
    <row r="13" spans="1:23" s="447" customFormat="1" ht="144.75" customHeight="1">
      <c r="A13" s="251"/>
      <c r="B13" s="1522" t="s">
        <v>453</v>
      </c>
      <c r="C13" s="1891"/>
      <c r="D13" s="1891"/>
      <c r="E13" s="1891"/>
      <c r="F13" s="1891"/>
      <c r="G13" s="1891"/>
      <c r="H13" s="1891"/>
      <c r="I13" s="1891"/>
      <c r="J13" s="1891"/>
      <c r="K13" s="1891"/>
      <c r="L13" s="1892"/>
      <c r="M13" s="446"/>
      <c r="N13" s="446"/>
      <c r="O13" s="446"/>
      <c r="P13" s="446"/>
      <c r="Q13" s="446"/>
      <c r="R13" s="446"/>
      <c r="S13" s="446"/>
      <c r="T13" s="446"/>
      <c r="U13" s="446"/>
      <c r="V13" s="446"/>
      <c r="W13" s="446"/>
    </row>
    <row r="14" spans="1:23" s="447" customFormat="1" ht="79.5" customHeight="1">
      <c r="A14" s="253"/>
      <c r="B14" s="1893" t="s">
        <v>454</v>
      </c>
      <c r="C14" s="1894"/>
      <c r="D14" s="1894"/>
      <c r="E14" s="1894"/>
      <c r="F14" s="1894"/>
      <c r="G14" s="1894"/>
      <c r="H14" s="1894"/>
      <c r="I14" s="1894"/>
      <c r="J14" s="1894"/>
      <c r="K14" s="1894"/>
      <c r="L14" s="1895"/>
      <c r="M14" s="446"/>
      <c r="N14" s="446"/>
      <c r="O14" s="446"/>
      <c r="P14" s="446"/>
      <c r="Q14" s="446"/>
      <c r="R14" s="446"/>
      <c r="S14" s="446"/>
      <c r="T14" s="446"/>
      <c r="U14" s="446"/>
      <c r="V14" s="446"/>
      <c r="W14" s="446"/>
    </row>
    <row r="15" spans="1:23" ht="64.5" customHeight="1">
      <c r="A15" s="376" t="s">
        <v>127</v>
      </c>
      <c r="B15" s="602" t="s">
        <v>455</v>
      </c>
      <c r="C15" s="599" t="s">
        <v>456</v>
      </c>
      <c r="D15" s="603">
        <v>2007</v>
      </c>
      <c r="E15" s="319">
        <v>18000</v>
      </c>
      <c r="F15" s="319">
        <v>18000</v>
      </c>
      <c r="G15" s="319">
        <v>18000</v>
      </c>
      <c r="H15" s="319"/>
      <c r="I15" s="319"/>
      <c r="J15" s="319"/>
      <c r="K15" s="453">
        <v>17961</v>
      </c>
      <c r="L15" s="601">
        <v>99.8</v>
      </c>
      <c r="M15" s="200"/>
      <c r="N15" s="200"/>
      <c r="O15" s="200"/>
      <c r="P15" s="200"/>
      <c r="Q15" s="200"/>
      <c r="R15" s="200"/>
      <c r="S15" s="200"/>
      <c r="T15" s="200"/>
      <c r="U15" s="200"/>
      <c r="V15" s="200"/>
      <c r="W15" s="200"/>
    </row>
    <row r="16" spans="1:23" ht="39" customHeight="1">
      <c r="A16" s="1872" t="s">
        <v>457</v>
      </c>
      <c r="B16" s="1596"/>
      <c r="C16" s="1596"/>
      <c r="D16" s="1596"/>
      <c r="E16" s="1596"/>
      <c r="F16" s="1596"/>
      <c r="G16" s="1596"/>
      <c r="H16" s="1596"/>
      <c r="I16" s="1596"/>
      <c r="J16" s="1596"/>
      <c r="K16" s="1596"/>
      <c r="L16" s="1597"/>
      <c r="M16" s="200"/>
      <c r="N16" s="200"/>
      <c r="O16" s="200"/>
      <c r="P16" s="200"/>
      <c r="Q16" s="200"/>
      <c r="R16" s="200"/>
      <c r="S16" s="200"/>
      <c r="T16" s="200"/>
      <c r="U16" s="200"/>
      <c r="V16" s="200"/>
      <c r="W16" s="200"/>
    </row>
    <row r="17" spans="1:23" ht="54" customHeight="1">
      <c r="A17" s="392" t="s">
        <v>140</v>
      </c>
      <c r="B17" s="605" t="s">
        <v>458</v>
      </c>
      <c r="C17" s="465" t="s">
        <v>459</v>
      </c>
      <c r="D17" s="268">
        <v>2007</v>
      </c>
      <c r="E17" s="346">
        <v>25000</v>
      </c>
      <c r="F17" s="346">
        <v>25000</v>
      </c>
      <c r="G17" s="346">
        <v>25000</v>
      </c>
      <c r="H17" s="346"/>
      <c r="I17" s="346"/>
      <c r="J17" s="346"/>
      <c r="K17" s="453">
        <v>24951</v>
      </c>
      <c r="L17" s="601">
        <v>99.8</v>
      </c>
      <c r="M17" s="200"/>
      <c r="N17" s="200"/>
      <c r="O17" s="200"/>
      <c r="P17" s="200"/>
      <c r="Q17" s="200"/>
      <c r="R17" s="200"/>
      <c r="S17" s="200"/>
      <c r="T17" s="200"/>
      <c r="U17" s="200"/>
      <c r="V17" s="200"/>
      <c r="W17" s="200"/>
    </row>
    <row r="18" spans="1:23" ht="75.75" customHeight="1">
      <c r="A18" s="1872" t="s">
        <v>460</v>
      </c>
      <c r="B18" s="1596"/>
      <c r="C18" s="1596"/>
      <c r="D18" s="1596"/>
      <c r="E18" s="1596"/>
      <c r="F18" s="1596"/>
      <c r="G18" s="1596"/>
      <c r="H18" s="1596"/>
      <c r="I18" s="1596"/>
      <c r="J18" s="1596"/>
      <c r="K18" s="1596"/>
      <c r="L18" s="1597"/>
      <c r="M18" s="200"/>
      <c r="N18" s="200"/>
      <c r="O18" s="200"/>
      <c r="P18" s="200"/>
      <c r="Q18" s="200"/>
      <c r="R18" s="200"/>
      <c r="S18" s="200"/>
      <c r="T18" s="200"/>
      <c r="U18" s="200"/>
      <c r="V18" s="200"/>
      <c r="W18" s="200"/>
    </row>
    <row r="19" spans="1:23" ht="57.75" customHeight="1">
      <c r="A19" s="376" t="s">
        <v>148</v>
      </c>
      <c r="B19" s="602" t="s">
        <v>461</v>
      </c>
      <c r="C19" s="599" t="s">
        <v>462</v>
      </c>
      <c r="D19" s="603">
        <v>2007</v>
      </c>
      <c r="E19" s="606">
        <v>27000</v>
      </c>
      <c r="F19" s="606">
        <v>27000</v>
      </c>
      <c r="G19" s="606">
        <v>27000</v>
      </c>
      <c r="H19" s="606"/>
      <c r="I19" s="606"/>
      <c r="J19" s="606"/>
      <c r="K19" s="607">
        <v>26930</v>
      </c>
      <c r="L19" s="608">
        <v>99.7</v>
      </c>
      <c r="M19" s="200"/>
      <c r="N19" s="200"/>
      <c r="O19" s="200"/>
      <c r="P19" s="200"/>
      <c r="Q19" s="200"/>
      <c r="R19" s="200"/>
      <c r="S19" s="200"/>
      <c r="T19" s="200"/>
      <c r="U19" s="200"/>
      <c r="V19" s="200"/>
      <c r="W19" s="200"/>
    </row>
    <row r="20" spans="1:23" ht="75" customHeight="1">
      <c r="A20" s="1872" t="s">
        <v>463</v>
      </c>
      <c r="B20" s="1598"/>
      <c r="C20" s="1598"/>
      <c r="D20" s="1598"/>
      <c r="E20" s="1598"/>
      <c r="F20" s="1598"/>
      <c r="G20" s="1598"/>
      <c r="H20" s="1598"/>
      <c r="I20" s="1598"/>
      <c r="J20" s="1598"/>
      <c r="K20" s="1598"/>
      <c r="L20" s="1589"/>
      <c r="M20" s="200"/>
      <c r="N20" s="200"/>
      <c r="O20" s="200"/>
      <c r="P20" s="200"/>
      <c r="Q20" s="200"/>
      <c r="R20" s="200"/>
      <c r="S20" s="200"/>
      <c r="T20" s="200"/>
      <c r="U20" s="200"/>
      <c r="V20" s="200"/>
      <c r="W20" s="200"/>
    </row>
    <row r="21" spans="1:23" ht="26.25" customHeight="1">
      <c r="A21" s="1889" t="s">
        <v>464</v>
      </c>
      <c r="B21" s="1890"/>
      <c r="C21" s="609" t="s">
        <v>291</v>
      </c>
      <c r="D21" s="610"/>
      <c r="E21" s="435">
        <v>125000</v>
      </c>
      <c r="F21" s="435">
        <v>125000</v>
      </c>
      <c r="G21" s="435">
        <v>125000</v>
      </c>
      <c r="H21" s="435"/>
      <c r="I21" s="435"/>
      <c r="J21" s="435"/>
      <c r="K21" s="435">
        <v>124838</v>
      </c>
      <c r="L21" s="611">
        <v>99.9</v>
      </c>
      <c r="M21" s="200"/>
      <c r="N21" s="200"/>
      <c r="O21" s="200"/>
      <c r="P21" s="200"/>
      <c r="Q21" s="200"/>
      <c r="R21" s="200"/>
      <c r="S21" s="200"/>
      <c r="T21" s="200"/>
      <c r="U21" s="200"/>
      <c r="V21" s="200"/>
      <c r="W21" s="200"/>
    </row>
    <row r="22" spans="1:23" ht="68.25" customHeight="1">
      <c r="A22" s="505" t="s">
        <v>420</v>
      </c>
      <c r="B22" s="602" t="s">
        <v>465</v>
      </c>
      <c r="C22" s="612" t="s">
        <v>466</v>
      </c>
      <c r="D22" s="603">
        <v>2007</v>
      </c>
      <c r="E22" s="613">
        <v>1149966</v>
      </c>
      <c r="F22" s="613">
        <v>1149966</v>
      </c>
      <c r="G22" s="613">
        <v>61090</v>
      </c>
      <c r="H22" s="613"/>
      <c r="I22" s="613">
        <v>494876</v>
      </c>
      <c r="J22" s="613">
        <v>594000</v>
      </c>
      <c r="K22" s="607">
        <v>1139913</v>
      </c>
      <c r="L22" s="608">
        <v>99.1</v>
      </c>
      <c r="M22" s="200"/>
      <c r="N22" s="200"/>
      <c r="O22" s="200"/>
      <c r="P22" s="200"/>
      <c r="Q22" s="200"/>
      <c r="R22" s="200"/>
      <c r="S22" s="200"/>
      <c r="T22" s="200"/>
      <c r="U22" s="200"/>
      <c r="V22" s="200"/>
      <c r="W22" s="200"/>
    </row>
    <row r="23" spans="1:23" ht="59.25" customHeight="1">
      <c r="A23" s="1595" t="s">
        <v>1105</v>
      </c>
      <c r="B23" s="1528"/>
      <c r="C23" s="1528"/>
      <c r="D23" s="1528"/>
      <c r="E23" s="1528"/>
      <c r="F23" s="1528"/>
      <c r="G23" s="1528"/>
      <c r="H23" s="1528"/>
      <c r="I23" s="1528"/>
      <c r="J23" s="1528"/>
      <c r="K23" s="1528"/>
      <c r="L23" s="1529"/>
      <c r="M23" s="200"/>
      <c r="N23" s="200"/>
      <c r="O23" s="200"/>
      <c r="P23" s="200"/>
      <c r="Q23" s="200"/>
      <c r="R23" s="200"/>
      <c r="S23" s="200"/>
      <c r="T23" s="200"/>
      <c r="U23" s="200"/>
      <c r="V23" s="200"/>
      <c r="W23" s="200"/>
    </row>
    <row r="24" spans="1:23" ht="52.5" customHeight="1">
      <c r="A24" s="1595" t="s">
        <v>1106</v>
      </c>
      <c r="B24" s="1528"/>
      <c r="C24" s="1528"/>
      <c r="D24" s="1528"/>
      <c r="E24" s="1528"/>
      <c r="F24" s="1528"/>
      <c r="G24" s="1528"/>
      <c r="H24" s="1528"/>
      <c r="I24" s="1528"/>
      <c r="J24" s="1528"/>
      <c r="K24" s="1528"/>
      <c r="L24" s="1529"/>
      <c r="M24" s="200"/>
      <c r="N24" s="200"/>
      <c r="O24" s="200"/>
      <c r="P24" s="200"/>
      <c r="Q24" s="200"/>
      <c r="R24" s="200"/>
      <c r="S24" s="200"/>
      <c r="T24" s="200"/>
      <c r="U24" s="200"/>
      <c r="V24" s="200"/>
      <c r="W24" s="200"/>
    </row>
    <row r="25" spans="1:23" ht="54" customHeight="1">
      <c r="A25" s="1595" t="s">
        <v>1107</v>
      </c>
      <c r="B25" s="1528"/>
      <c r="C25" s="1528"/>
      <c r="D25" s="1528"/>
      <c r="E25" s="1528"/>
      <c r="F25" s="1528"/>
      <c r="G25" s="1528"/>
      <c r="H25" s="1528"/>
      <c r="I25" s="1528"/>
      <c r="J25" s="1528"/>
      <c r="K25" s="1528"/>
      <c r="L25" s="1529"/>
      <c r="M25" s="200"/>
      <c r="N25" s="200"/>
      <c r="O25" s="200"/>
      <c r="P25" s="200"/>
      <c r="Q25" s="200"/>
      <c r="R25" s="200"/>
      <c r="S25" s="200"/>
      <c r="T25" s="200"/>
      <c r="U25" s="200"/>
      <c r="V25" s="200"/>
      <c r="W25" s="200"/>
    </row>
    <row r="26" spans="1:23" ht="73.5" customHeight="1">
      <c r="A26" s="1595" t="s">
        <v>1108</v>
      </c>
      <c r="B26" s="1528"/>
      <c r="C26" s="1528"/>
      <c r="D26" s="1528"/>
      <c r="E26" s="1528"/>
      <c r="F26" s="1528"/>
      <c r="G26" s="1528"/>
      <c r="H26" s="1528"/>
      <c r="I26" s="1528"/>
      <c r="J26" s="1528"/>
      <c r="K26" s="1528"/>
      <c r="L26" s="1529"/>
      <c r="M26" s="200"/>
      <c r="N26" s="200"/>
      <c r="O26" s="200"/>
      <c r="P26" s="200"/>
      <c r="Q26" s="200"/>
      <c r="R26" s="200"/>
      <c r="S26" s="200"/>
      <c r="T26" s="200"/>
      <c r="U26" s="200"/>
      <c r="V26" s="200"/>
      <c r="W26" s="200"/>
    </row>
    <row r="27" spans="1:23" ht="59.25" customHeight="1">
      <c r="A27" s="1595" t="s">
        <v>1109</v>
      </c>
      <c r="B27" s="1528"/>
      <c r="C27" s="1528"/>
      <c r="D27" s="1528"/>
      <c r="E27" s="1528"/>
      <c r="F27" s="1528"/>
      <c r="G27" s="1528"/>
      <c r="H27" s="1528"/>
      <c r="I27" s="1528"/>
      <c r="J27" s="1528"/>
      <c r="K27" s="1528"/>
      <c r="L27" s="1529"/>
      <c r="M27" s="200"/>
      <c r="N27" s="200"/>
      <c r="O27" s="200"/>
      <c r="P27" s="200"/>
      <c r="Q27" s="200"/>
      <c r="R27" s="200"/>
      <c r="S27" s="200"/>
      <c r="T27" s="200"/>
      <c r="U27" s="200"/>
      <c r="V27" s="200"/>
      <c r="W27" s="200"/>
    </row>
    <row r="28" spans="1:23" ht="61.5" customHeight="1">
      <c r="A28" s="1595" t="s">
        <v>1110</v>
      </c>
      <c r="B28" s="1528"/>
      <c r="C28" s="1528"/>
      <c r="D28" s="1528"/>
      <c r="E28" s="1528"/>
      <c r="F28" s="1528"/>
      <c r="G28" s="1528"/>
      <c r="H28" s="1528"/>
      <c r="I28" s="1528"/>
      <c r="J28" s="1528"/>
      <c r="K28" s="1528"/>
      <c r="L28" s="1529"/>
      <c r="M28" s="200"/>
      <c r="N28" s="200"/>
      <c r="O28" s="200"/>
      <c r="P28" s="200"/>
      <c r="Q28" s="200"/>
      <c r="R28" s="200"/>
      <c r="S28" s="200"/>
      <c r="T28" s="200"/>
      <c r="U28" s="200"/>
      <c r="V28" s="200"/>
      <c r="W28" s="200"/>
    </row>
    <row r="29" spans="1:23" ht="45" customHeight="1">
      <c r="A29" s="1595" t="s">
        <v>1111</v>
      </c>
      <c r="B29" s="1528"/>
      <c r="C29" s="1528"/>
      <c r="D29" s="1528"/>
      <c r="E29" s="1528"/>
      <c r="F29" s="1528"/>
      <c r="G29" s="1528"/>
      <c r="H29" s="1528"/>
      <c r="I29" s="1528"/>
      <c r="J29" s="1528"/>
      <c r="K29" s="1528"/>
      <c r="L29" s="1529"/>
      <c r="M29" s="200"/>
      <c r="N29" s="200"/>
      <c r="O29" s="200"/>
      <c r="P29" s="200"/>
      <c r="Q29" s="200"/>
      <c r="R29" s="200"/>
      <c r="S29" s="200"/>
      <c r="T29" s="200"/>
      <c r="U29" s="200"/>
      <c r="V29" s="200"/>
      <c r="W29" s="200"/>
    </row>
    <row r="30" spans="1:23" ht="47.25" customHeight="1">
      <c r="A30" s="1595" t="s">
        <v>1112</v>
      </c>
      <c r="B30" s="1528"/>
      <c r="C30" s="1528"/>
      <c r="D30" s="1528"/>
      <c r="E30" s="1528"/>
      <c r="F30" s="1528"/>
      <c r="G30" s="1528"/>
      <c r="H30" s="1528"/>
      <c r="I30" s="1528"/>
      <c r="J30" s="1528"/>
      <c r="K30" s="1528"/>
      <c r="L30" s="1529"/>
      <c r="M30" s="200"/>
      <c r="N30" s="200"/>
      <c r="O30" s="200"/>
      <c r="P30" s="200"/>
      <c r="Q30" s="200"/>
      <c r="R30" s="200"/>
      <c r="S30" s="200"/>
      <c r="T30" s="200"/>
      <c r="U30" s="200"/>
      <c r="V30" s="200"/>
      <c r="W30" s="200"/>
    </row>
    <row r="31" spans="1:23" ht="57.75" customHeight="1">
      <c r="A31" s="1595" t="s">
        <v>1113</v>
      </c>
      <c r="B31" s="1528"/>
      <c r="C31" s="1528"/>
      <c r="D31" s="1528"/>
      <c r="E31" s="1528"/>
      <c r="F31" s="1528"/>
      <c r="G31" s="1528"/>
      <c r="H31" s="1528"/>
      <c r="I31" s="1528"/>
      <c r="J31" s="1528"/>
      <c r="K31" s="1528"/>
      <c r="L31" s="1529"/>
      <c r="M31" s="200"/>
      <c r="N31" s="200"/>
      <c r="O31" s="200"/>
      <c r="P31" s="200"/>
      <c r="Q31" s="200"/>
      <c r="R31" s="200"/>
      <c r="S31" s="200"/>
      <c r="T31" s="200"/>
      <c r="U31" s="200"/>
      <c r="V31" s="200"/>
      <c r="W31" s="200"/>
    </row>
    <row r="32" spans="1:23" ht="60.75" customHeight="1">
      <c r="A32" s="1595" t="s">
        <v>1114</v>
      </c>
      <c r="B32" s="1528"/>
      <c r="C32" s="1528"/>
      <c r="D32" s="1528"/>
      <c r="E32" s="1528"/>
      <c r="F32" s="1528"/>
      <c r="G32" s="1528"/>
      <c r="H32" s="1528"/>
      <c r="I32" s="1528"/>
      <c r="J32" s="1528"/>
      <c r="K32" s="1528"/>
      <c r="L32" s="1529"/>
      <c r="M32" s="200"/>
      <c r="N32" s="200"/>
      <c r="O32" s="200"/>
      <c r="P32" s="200"/>
      <c r="Q32" s="200"/>
      <c r="R32" s="200"/>
      <c r="S32" s="200"/>
      <c r="T32" s="200"/>
      <c r="U32" s="200"/>
      <c r="V32" s="200"/>
      <c r="W32" s="200"/>
    </row>
    <row r="33" spans="1:23" ht="61.5" customHeight="1">
      <c r="A33" s="1595" t="s">
        <v>1115</v>
      </c>
      <c r="B33" s="1528"/>
      <c r="C33" s="1528"/>
      <c r="D33" s="1528"/>
      <c r="E33" s="1528"/>
      <c r="F33" s="1528"/>
      <c r="G33" s="1528"/>
      <c r="H33" s="1528"/>
      <c r="I33" s="1528"/>
      <c r="J33" s="1528"/>
      <c r="K33" s="1528"/>
      <c r="L33" s="1529"/>
      <c r="M33" s="200"/>
      <c r="N33" s="200"/>
      <c r="O33" s="200"/>
      <c r="P33" s="200"/>
      <c r="Q33" s="200"/>
      <c r="R33" s="200"/>
      <c r="S33" s="200"/>
      <c r="T33" s="200"/>
      <c r="U33" s="200"/>
      <c r="V33" s="200"/>
      <c r="W33" s="200"/>
    </row>
    <row r="34" spans="1:23" ht="62.25" customHeight="1">
      <c r="A34" s="1595" t="s">
        <v>1116</v>
      </c>
      <c r="B34" s="1528"/>
      <c r="C34" s="1528"/>
      <c r="D34" s="1528"/>
      <c r="E34" s="1528"/>
      <c r="F34" s="1528"/>
      <c r="G34" s="1528"/>
      <c r="H34" s="1528"/>
      <c r="I34" s="1528"/>
      <c r="J34" s="1528"/>
      <c r="K34" s="1528"/>
      <c r="L34" s="1529"/>
      <c r="M34" s="200"/>
      <c r="N34" s="200"/>
      <c r="O34" s="200"/>
      <c r="P34" s="200"/>
      <c r="Q34" s="200"/>
      <c r="R34" s="200"/>
      <c r="S34" s="200"/>
      <c r="T34" s="200"/>
      <c r="U34" s="200"/>
      <c r="V34" s="200"/>
      <c r="W34" s="200"/>
    </row>
    <row r="35" spans="1:23" ht="58.5" customHeight="1">
      <c r="A35" s="1595" t="s">
        <v>1117</v>
      </c>
      <c r="B35" s="1528"/>
      <c r="C35" s="1528"/>
      <c r="D35" s="1528"/>
      <c r="E35" s="1528"/>
      <c r="F35" s="1528"/>
      <c r="G35" s="1528"/>
      <c r="H35" s="1528"/>
      <c r="I35" s="1528"/>
      <c r="J35" s="1528"/>
      <c r="K35" s="1528"/>
      <c r="L35" s="1529"/>
      <c r="M35" s="200"/>
      <c r="N35" s="200"/>
      <c r="O35" s="200"/>
      <c r="P35" s="200"/>
      <c r="Q35" s="200"/>
      <c r="R35" s="200"/>
      <c r="S35" s="200"/>
      <c r="T35" s="200"/>
      <c r="U35" s="200"/>
      <c r="V35" s="200"/>
      <c r="W35" s="200"/>
    </row>
    <row r="36" spans="1:23" ht="61.5" customHeight="1">
      <c r="A36" s="1595" t="s">
        <v>512</v>
      </c>
      <c r="B36" s="1528"/>
      <c r="C36" s="1528"/>
      <c r="D36" s="1528"/>
      <c r="E36" s="1528"/>
      <c r="F36" s="1528"/>
      <c r="G36" s="1528"/>
      <c r="H36" s="1528"/>
      <c r="I36" s="1528"/>
      <c r="J36" s="1528"/>
      <c r="K36" s="1528"/>
      <c r="L36" s="1529"/>
      <c r="M36" s="200"/>
      <c r="N36" s="200"/>
      <c r="O36" s="200"/>
      <c r="P36" s="200"/>
      <c r="Q36" s="200"/>
      <c r="R36" s="200"/>
      <c r="S36" s="200"/>
      <c r="T36" s="200"/>
      <c r="U36" s="200"/>
      <c r="V36" s="200"/>
      <c r="W36" s="200"/>
    </row>
    <row r="37" spans="1:23" ht="73.5" customHeight="1">
      <c r="A37" s="1595" t="s">
        <v>513</v>
      </c>
      <c r="B37" s="1528"/>
      <c r="C37" s="1528"/>
      <c r="D37" s="1528"/>
      <c r="E37" s="1528"/>
      <c r="F37" s="1528"/>
      <c r="G37" s="1528"/>
      <c r="H37" s="1528"/>
      <c r="I37" s="1528"/>
      <c r="J37" s="1528"/>
      <c r="K37" s="1528"/>
      <c r="L37" s="1529"/>
      <c r="M37" s="200"/>
      <c r="N37" s="200"/>
      <c r="O37" s="200"/>
      <c r="P37" s="200"/>
      <c r="Q37" s="200"/>
      <c r="R37" s="200"/>
      <c r="S37" s="200"/>
      <c r="T37" s="200"/>
      <c r="U37" s="200"/>
      <c r="V37" s="200"/>
      <c r="W37" s="200"/>
    </row>
    <row r="38" spans="1:23" ht="63.75" customHeight="1">
      <c r="A38" s="1595" t="s">
        <v>514</v>
      </c>
      <c r="B38" s="1528"/>
      <c r="C38" s="1528"/>
      <c r="D38" s="1528"/>
      <c r="E38" s="1528"/>
      <c r="F38" s="1528"/>
      <c r="G38" s="1528"/>
      <c r="H38" s="1528"/>
      <c r="I38" s="1528"/>
      <c r="J38" s="1528"/>
      <c r="K38" s="1528"/>
      <c r="L38" s="1529"/>
      <c r="M38" s="200"/>
      <c r="N38" s="200"/>
      <c r="O38" s="200"/>
      <c r="P38" s="200"/>
      <c r="Q38" s="200"/>
      <c r="R38" s="200"/>
      <c r="S38" s="200"/>
      <c r="T38" s="200"/>
      <c r="U38" s="200"/>
      <c r="V38" s="200"/>
      <c r="W38" s="200"/>
    </row>
    <row r="39" spans="1:23" ht="45" customHeight="1">
      <c r="A39" s="1595" t="s">
        <v>515</v>
      </c>
      <c r="B39" s="1528"/>
      <c r="C39" s="1528"/>
      <c r="D39" s="1528"/>
      <c r="E39" s="1528"/>
      <c r="F39" s="1528"/>
      <c r="G39" s="1528"/>
      <c r="H39" s="1528"/>
      <c r="I39" s="1528"/>
      <c r="J39" s="1528"/>
      <c r="K39" s="1528"/>
      <c r="L39" s="1529"/>
      <c r="M39" s="200"/>
      <c r="N39" s="200"/>
      <c r="O39" s="200"/>
      <c r="P39" s="200"/>
      <c r="Q39" s="200"/>
      <c r="R39" s="200"/>
      <c r="S39" s="200"/>
      <c r="T39" s="200"/>
      <c r="U39" s="200"/>
      <c r="V39" s="200"/>
      <c r="W39" s="200"/>
    </row>
    <row r="40" spans="1:23" ht="60.75" customHeight="1">
      <c r="A40" s="1595" t="s">
        <v>516</v>
      </c>
      <c r="B40" s="1528"/>
      <c r="C40" s="1528"/>
      <c r="D40" s="1528"/>
      <c r="E40" s="1528"/>
      <c r="F40" s="1528"/>
      <c r="G40" s="1528"/>
      <c r="H40" s="1528"/>
      <c r="I40" s="1528"/>
      <c r="J40" s="1528"/>
      <c r="K40" s="1528"/>
      <c r="L40" s="1529"/>
      <c r="M40" s="200"/>
      <c r="N40" s="200"/>
      <c r="O40" s="200"/>
      <c r="P40" s="200"/>
      <c r="Q40" s="200"/>
      <c r="R40" s="200"/>
      <c r="S40" s="200"/>
      <c r="T40" s="200"/>
      <c r="U40" s="200"/>
      <c r="V40" s="200"/>
      <c r="W40" s="200"/>
    </row>
    <row r="41" spans="1:23" ht="71.25" customHeight="1">
      <c r="A41" s="1595" t="s">
        <v>517</v>
      </c>
      <c r="B41" s="1528"/>
      <c r="C41" s="1528"/>
      <c r="D41" s="1528"/>
      <c r="E41" s="1528"/>
      <c r="F41" s="1528"/>
      <c r="G41" s="1528"/>
      <c r="H41" s="1528"/>
      <c r="I41" s="1528"/>
      <c r="J41" s="1528"/>
      <c r="K41" s="1528"/>
      <c r="L41" s="1529"/>
      <c r="M41" s="200"/>
      <c r="N41" s="200"/>
      <c r="O41" s="200"/>
      <c r="P41" s="200"/>
      <c r="Q41" s="200"/>
      <c r="R41" s="200"/>
      <c r="S41" s="200"/>
      <c r="T41" s="200"/>
      <c r="U41" s="200"/>
      <c r="V41" s="200"/>
      <c r="W41" s="200"/>
    </row>
    <row r="42" spans="1:23" ht="45" customHeight="1">
      <c r="A42" s="1595" t="s">
        <v>518</v>
      </c>
      <c r="B42" s="1887"/>
      <c r="C42" s="1887"/>
      <c r="D42" s="1887"/>
      <c r="E42" s="1887"/>
      <c r="F42" s="1887"/>
      <c r="G42" s="1887"/>
      <c r="H42" s="1887"/>
      <c r="I42" s="1887"/>
      <c r="J42" s="1887"/>
      <c r="K42" s="1887"/>
      <c r="L42" s="1888"/>
      <c r="M42" s="200"/>
      <c r="N42" s="200"/>
      <c r="O42" s="200"/>
      <c r="P42" s="200"/>
      <c r="Q42" s="200"/>
      <c r="R42" s="200"/>
      <c r="S42" s="200"/>
      <c r="T42" s="200"/>
      <c r="U42" s="200"/>
      <c r="V42" s="200"/>
      <c r="W42" s="200"/>
    </row>
    <row r="43" spans="1:23" ht="60" customHeight="1">
      <c r="A43" s="1595" t="s">
        <v>519</v>
      </c>
      <c r="B43" s="1887"/>
      <c r="C43" s="1887"/>
      <c r="D43" s="1887"/>
      <c r="E43" s="1887"/>
      <c r="F43" s="1887"/>
      <c r="G43" s="1887"/>
      <c r="H43" s="1887"/>
      <c r="I43" s="1887"/>
      <c r="J43" s="1887"/>
      <c r="K43" s="1887"/>
      <c r="L43" s="1888"/>
      <c r="M43" s="200"/>
      <c r="N43" s="200"/>
      <c r="O43" s="200"/>
      <c r="P43" s="200"/>
      <c r="Q43" s="200"/>
      <c r="R43" s="200"/>
      <c r="S43" s="200"/>
      <c r="T43" s="200"/>
      <c r="U43" s="200"/>
      <c r="V43" s="200"/>
      <c r="W43" s="200"/>
    </row>
    <row r="44" spans="1:23" ht="45" customHeight="1">
      <c r="A44" s="1595" t="s">
        <v>520</v>
      </c>
      <c r="B44" s="1887"/>
      <c r="C44" s="1887"/>
      <c r="D44" s="1887"/>
      <c r="E44" s="1887"/>
      <c r="F44" s="1887"/>
      <c r="G44" s="1887"/>
      <c r="H44" s="1887"/>
      <c r="I44" s="1887"/>
      <c r="J44" s="1887"/>
      <c r="K44" s="1887"/>
      <c r="L44" s="1888"/>
      <c r="M44" s="200"/>
      <c r="N44" s="200"/>
      <c r="O44" s="200"/>
      <c r="P44" s="200"/>
      <c r="Q44" s="200"/>
      <c r="R44" s="200"/>
      <c r="S44" s="200"/>
      <c r="T44" s="200"/>
      <c r="U44" s="200"/>
      <c r="V44" s="200"/>
      <c r="W44" s="200"/>
    </row>
    <row r="45" spans="1:23" ht="56.25" customHeight="1">
      <c r="A45" s="471" t="s">
        <v>426</v>
      </c>
      <c r="B45" s="470" t="s">
        <v>521</v>
      </c>
      <c r="C45" s="599" t="s">
        <v>522</v>
      </c>
      <c r="D45" s="600">
        <v>2007</v>
      </c>
      <c r="E45" s="487">
        <v>192300</v>
      </c>
      <c r="F45" s="487">
        <v>192300</v>
      </c>
      <c r="G45" s="487"/>
      <c r="H45" s="487"/>
      <c r="I45" s="487">
        <v>192300</v>
      </c>
      <c r="J45" s="487"/>
      <c r="K45" s="453">
        <v>191571</v>
      </c>
      <c r="L45" s="601">
        <v>99.6</v>
      </c>
      <c r="M45" s="200"/>
      <c r="N45" s="200"/>
      <c r="O45" s="200"/>
      <c r="P45" s="200"/>
      <c r="Q45" s="200"/>
      <c r="R45" s="200"/>
      <c r="S45" s="200"/>
      <c r="T45" s="200"/>
      <c r="U45" s="200"/>
      <c r="V45" s="200"/>
      <c r="W45" s="200"/>
    </row>
    <row r="46" spans="1:23" ht="64.5" customHeight="1">
      <c r="A46" s="1595" t="s">
        <v>523</v>
      </c>
      <c r="B46" s="1887"/>
      <c r="C46" s="1887"/>
      <c r="D46" s="1887"/>
      <c r="E46" s="1887"/>
      <c r="F46" s="1887"/>
      <c r="G46" s="1887"/>
      <c r="H46" s="1887"/>
      <c r="I46" s="1887"/>
      <c r="J46" s="1887"/>
      <c r="K46" s="1887"/>
      <c r="L46" s="1888"/>
      <c r="M46" s="200"/>
      <c r="N46" s="200"/>
      <c r="O46" s="200"/>
      <c r="P46" s="200"/>
      <c r="Q46" s="200"/>
      <c r="R46" s="200"/>
      <c r="S46" s="200"/>
      <c r="T46" s="200"/>
      <c r="U46" s="200"/>
      <c r="V46" s="200"/>
      <c r="W46" s="200"/>
    </row>
    <row r="47" spans="1:23" ht="53.25" customHeight="1">
      <c r="A47" s="452" t="s">
        <v>428</v>
      </c>
      <c r="B47" s="474" t="s">
        <v>524</v>
      </c>
      <c r="C47" s="599" t="s">
        <v>525</v>
      </c>
      <c r="D47" s="600">
        <v>2007</v>
      </c>
      <c r="E47" s="482">
        <v>150200</v>
      </c>
      <c r="F47" s="482">
        <v>150200</v>
      </c>
      <c r="G47" s="482"/>
      <c r="H47" s="482"/>
      <c r="I47" s="482">
        <v>150200</v>
      </c>
      <c r="J47" s="482"/>
      <c r="K47" s="453">
        <v>150142</v>
      </c>
      <c r="L47" s="601">
        <v>99.7</v>
      </c>
      <c r="M47" s="200"/>
      <c r="N47" s="200"/>
      <c r="O47" s="200"/>
      <c r="P47" s="200"/>
      <c r="Q47" s="200"/>
      <c r="R47" s="200"/>
      <c r="S47" s="200"/>
      <c r="T47" s="200"/>
      <c r="U47" s="200"/>
      <c r="V47" s="200"/>
      <c r="W47" s="200"/>
    </row>
    <row r="48" spans="1:23" ht="61.5" customHeight="1">
      <c r="A48" s="1595" t="s">
        <v>526</v>
      </c>
      <c r="B48" s="1887"/>
      <c r="C48" s="1887"/>
      <c r="D48" s="1887"/>
      <c r="E48" s="1887"/>
      <c r="F48" s="1887"/>
      <c r="G48" s="1887"/>
      <c r="H48" s="1887"/>
      <c r="I48" s="1887"/>
      <c r="J48" s="1887"/>
      <c r="K48" s="1887"/>
      <c r="L48" s="1888"/>
      <c r="M48" s="200"/>
      <c r="N48" s="200"/>
      <c r="O48" s="200"/>
      <c r="P48" s="200"/>
      <c r="Q48" s="200"/>
      <c r="R48" s="200"/>
      <c r="S48" s="200"/>
      <c r="T48" s="200"/>
      <c r="U48" s="200"/>
      <c r="V48" s="200"/>
      <c r="W48" s="200"/>
    </row>
    <row r="49" spans="1:23" ht="61.5" customHeight="1">
      <c r="A49" s="452" t="s">
        <v>431</v>
      </c>
      <c r="B49" s="474" t="s">
        <v>527</v>
      </c>
      <c r="C49" s="599" t="s">
        <v>528</v>
      </c>
      <c r="D49" s="600">
        <v>2007</v>
      </c>
      <c r="E49" s="482">
        <v>33500</v>
      </c>
      <c r="F49" s="482">
        <v>33500</v>
      </c>
      <c r="G49" s="482">
        <v>5500</v>
      </c>
      <c r="H49" s="482"/>
      <c r="I49" s="482">
        <v>28000</v>
      </c>
      <c r="J49" s="482"/>
      <c r="K49" s="453">
        <v>25599</v>
      </c>
      <c r="L49" s="601">
        <v>76.1</v>
      </c>
      <c r="M49" s="200"/>
      <c r="N49" s="200"/>
      <c r="O49" s="200"/>
      <c r="P49" s="200"/>
      <c r="Q49" s="200"/>
      <c r="R49" s="200"/>
      <c r="S49" s="200"/>
      <c r="T49" s="200"/>
      <c r="U49" s="200"/>
      <c r="V49" s="200"/>
      <c r="W49" s="200"/>
    </row>
    <row r="50" spans="1:23" ht="50.25" customHeight="1">
      <c r="A50" s="1595" t="s">
        <v>529</v>
      </c>
      <c r="B50" s="1887"/>
      <c r="C50" s="1887"/>
      <c r="D50" s="1887"/>
      <c r="E50" s="1887"/>
      <c r="F50" s="1887"/>
      <c r="G50" s="1887"/>
      <c r="H50" s="1887"/>
      <c r="I50" s="1887"/>
      <c r="J50" s="1887"/>
      <c r="K50" s="1887"/>
      <c r="L50" s="1888"/>
      <c r="M50" s="200"/>
      <c r="N50" s="200"/>
      <c r="O50" s="200"/>
      <c r="P50" s="200"/>
      <c r="Q50" s="200"/>
      <c r="R50" s="200"/>
      <c r="S50" s="200"/>
      <c r="T50" s="200"/>
      <c r="U50" s="200"/>
      <c r="V50" s="200"/>
      <c r="W50" s="200"/>
    </row>
    <row r="51" spans="1:23" ht="61.5" customHeight="1">
      <c r="A51" s="452" t="s">
        <v>434</v>
      </c>
      <c r="B51" s="474" t="s">
        <v>530</v>
      </c>
      <c r="C51" s="599" t="s">
        <v>528</v>
      </c>
      <c r="D51" s="600">
        <v>2007</v>
      </c>
      <c r="E51" s="482">
        <v>396000</v>
      </c>
      <c r="F51" s="482">
        <v>396000</v>
      </c>
      <c r="G51" s="482"/>
      <c r="H51" s="482"/>
      <c r="I51" s="482"/>
      <c r="J51" s="482">
        <v>396000</v>
      </c>
      <c r="K51" s="453">
        <v>393794</v>
      </c>
      <c r="L51" s="601">
        <v>99.4</v>
      </c>
      <c r="M51" s="200"/>
      <c r="N51" s="200"/>
      <c r="O51" s="200"/>
      <c r="P51" s="200"/>
      <c r="Q51" s="200"/>
      <c r="R51" s="200"/>
      <c r="S51" s="200"/>
      <c r="T51" s="200"/>
      <c r="U51" s="200"/>
      <c r="V51" s="200"/>
      <c r="W51" s="200"/>
    </row>
    <row r="52" spans="1:23" ht="45" customHeight="1">
      <c r="A52" s="1595" t="s">
        <v>531</v>
      </c>
      <c r="B52" s="1887"/>
      <c r="C52" s="1887"/>
      <c r="D52" s="1887"/>
      <c r="E52" s="1887"/>
      <c r="F52" s="1887"/>
      <c r="G52" s="1887"/>
      <c r="H52" s="1887"/>
      <c r="I52" s="1887"/>
      <c r="J52" s="1887"/>
      <c r="K52" s="1887"/>
      <c r="L52" s="1888"/>
      <c r="M52" s="200"/>
      <c r="N52" s="200"/>
      <c r="O52" s="200"/>
      <c r="P52" s="200"/>
      <c r="Q52" s="200"/>
      <c r="R52" s="200"/>
      <c r="S52" s="200"/>
      <c r="T52" s="200"/>
      <c r="U52" s="200"/>
      <c r="V52" s="200"/>
      <c r="W52" s="200"/>
    </row>
    <row r="53" spans="1:23" ht="31.5" customHeight="1">
      <c r="A53" s="1557" t="s">
        <v>532</v>
      </c>
      <c r="B53" s="1886"/>
      <c r="C53" s="614"/>
      <c r="D53" s="610"/>
      <c r="E53" s="614">
        <v>1921966</v>
      </c>
      <c r="F53" s="614">
        <v>1921966</v>
      </c>
      <c r="G53" s="614">
        <v>66590</v>
      </c>
      <c r="H53" s="614"/>
      <c r="I53" s="614">
        <v>865376</v>
      </c>
      <c r="J53" s="614">
        <v>990000</v>
      </c>
      <c r="K53" s="435">
        <v>1901019</v>
      </c>
      <c r="L53" s="611">
        <v>98.9</v>
      </c>
      <c r="M53" s="200"/>
      <c r="N53" s="200"/>
      <c r="O53" s="200"/>
      <c r="P53" s="200"/>
      <c r="Q53" s="200"/>
      <c r="R53" s="200"/>
      <c r="S53" s="200"/>
      <c r="T53" s="200"/>
      <c r="U53" s="200"/>
      <c r="V53" s="200"/>
      <c r="W53" s="200"/>
    </row>
    <row r="54" spans="1:23" ht="54.75" customHeight="1">
      <c r="A54" s="452" t="s">
        <v>533</v>
      </c>
      <c r="B54" s="474" t="s">
        <v>534</v>
      </c>
      <c r="C54" s="599" t="s">
        <v>535</v>
      </c>
      <c r="D54" s="600">
        <v>2007</v>
      </c>
      <c r="E54" s="482">
        <v>50000</v>
      </c>
      <c r="F54" s="482">
        <v>50000</v>
      </c>
      <c r="G54" s="482"/>
      <c r="H54" s="482"/>
      <c r="I54" s="482">
        <v>50000</v>
      </c>
      <c r="J54" s="277"/>
      <c r="K54" s="453">
        <v>49872</v>
      </c>
      <c r="L54" s="601">
        <v>99.7</v>
      </c>
      <c r="M54" s="200"/>
      <c r="N54" s="200"/>
      <c r="O54" s="200"/>
      <c r="P54" s="200"/>
      <c r="Q54" s="200"/>
      <c r="R54" s="200"/>
      <c r="S54" s="200"/>
      <c r="T54" s="200"/>
      <c r="U54" s="200"/>
      <c r="V54" s="200"/>
      <c r="W54" s="200"/>
    </row>
    <row r="55" spans="1:23" ht="45.75" customHeight="1">
      <c r="A55" s="1595" t="s">
        <v>536</v>
      </c>
      <c r="B55" s="1887"/>
      <c r="C55" s="1887"/>
      <c r="D55" s="1887"/>
      <c r="E55" s="1887"/>
      <c r="F55" s="1887"/>
      <c r="G55" s="1887"/>
      <c r="H55" s="1887"/>
      <c r="I55" s="1887"/>
      <c r="J55" s="1887"/>
      <c r="K55" s="1887"/>
      <c r="L55" s="1888"/>
      <c r="M55" s="200"/>
      <c r="N55" s="200"/>
      <c r="O55" s="200"/>
      <c r="P55" s="200"/>
      <c r="Q55" s="200"/>
      <c r="R55" s="200"/>
      <c r="S55" s="200"/>
      <c r="T55" s="200"/>
      <c r="U55" s="200"/>
      <c r="V55" s="200"/>
      <c r="W55" s="200"/>
    </row>
    <row r="56" spans="1:23" ht="31.5" customHeight="1">
      <c r="A56" s="1557" t="s">
        <v>537</v>
      </c>
      <c r="B56" s="1861"/>
      <c r="C56" s="614">
        <v>600</v>
      </c>
      <c r="D56" s="616"/>
      <c r="E56" s="617">
        <v>1971966</v>
      </c>
      <c r="F56" s="617">
        <v>1971966</v>
      </c>
      <c r="G56" s="617">
        <v>66590</v>
      </c>
      <c r="H56" s="617"/>
      <c r="I56" s="617">
        <v>915376</v>
      </c>
      <c r="J56" s="617">
        <v>990000</v>
      </c>
      <c r="K56" s="618">
        <v>1950891</v>
      </c>
      <c r="L56" s="619">
        <v>98.9</v>
      </c>
      <c r="M56" s="200"/>
      <c r="N56" s="200"/>
      <c r="O56" s="200"/>
      <c r="P56" s="200"/>
      <c r="Q56" s="200"/>
      <c r="R56" s="200"/>
      <c r="S56" s="200"/>
      <c r="T56" s="200"/>
      <c r="U56" s="200"/>
      <c r="V56" s="200"/>
      <c r="W56" s="200"/>
    </row>
    <row r="57" spans="1:12" s="623" customFormat="1" ht="78" customHeight="1">
      <c r="A57" s="505" t="s">
        <v>538</v>
      </c>
      <c r="B57" s="602" t="s">
        <v>539</v>
      </c>
      <c r="C57" s="612" t="s">
        <v>540</v>
      </c>
      <c r="D57" s="620">
        <v>2007</v>
      </c>
      <c r="E57" s="617">
        <v>749500</v>
      </c>
      <c r="F57" s="617">
        <v>749500</v>
      </c>
      <c r="G57" s="617">
        <v>183155</v>
      </c>
      <c r="H57" s="621"/>
      <c r="I57" s="621"/>
      <c r="J57" s="617">
        <v>566345</v>
      </c>
      <c r="K57" s="617">
        <v>736233</v>
      </c>
      <c r="L57" s="622">
        <v>98.2</v>
      </c>
    </row>
    <row r="58" spans="1:12" s="623" customFormat="1" ht="41.25" customHeight="1">
      <c r="A58" s="1872" t="s">
        <v>541</v>
      </c>
      <c r="B58" s="1530"/>
      <c r="C58" s="1530"/>
      <c r="D58" s="1530"/>
      <c r="E58" s="1530"/>
      <c r="F58" s="1530"/>
      <c r="G58" s="1530"/>
      <c r="H58" s="1530"/>
      <c r="I58" s="1530"/>
      <c r="J58" s="1530"/>
      <c r="K58" s="1530"/>
      <c r="L58" s="1531"/>
    </row>
    <row r="59" spans="1:12" ht="71.25" customHeight="1">
      <c r="A59" s="624" t="s">
        <v>542</v>
      </c>
      <c r="B59" s="625" t="s">
        <v>543</v>
      </c>
      <c r="C59" s="612" t="s">
        <v>544</v>
      </c>
      <c r="D59" s="620">
        <v>2007</v>
      </c>
      <c r="E59" s="626">
        <v>5150</v>
      </c>
      <c r="F59" s="626">
        <v>5150</v>
      </c>
      <c r="G59" s="626">
        <v>5150</v>
      </c>
      <c r="H59" s="626"/>
      <c r="I59" s="626"/>
      <c r="J59" s="626"/>
      <c r="K59" s="453">
        <v>5150</v>
      </c>
      <c r="L59" s="601">
        <v>100</v>
      </c>
    </row>
    <row r="60" spans="1:12" ht="50.25" customHeight="1">
      <c r="A60" s="1872" t="s">
        <v>545</v>
      </c>
      <c r="B60" s="1530"/>
      <c r="C60" s="1530"/>
      <c r="D60" s="1530"/>
      <c r="E60" s="1530"/>
      <c r="F60" s="1530"/>
      <c r="G60" s="1530"/>
      <c r="H60" s="1530"/>
      <c r="I60" s="1530"/>
      <c r="J60" s="1530"/>
      <c r="K60" s="1530"/>
      <c r="L60" s="1531"/>
    </row>
    <row r="61" spans="1:12" ht="66" customHeight="1">
      <c r="A61" s="624" t="s">
        <v>546</v>
      </c>
      <c r="B61" s="602" t="s">
        <v>92</v>
      </c>
      <c r="C61" s="612" t="s">
        <v>547</v>
      </c>
      <c r="D61" s="620">
        <v>2007</v>
      </c>
      <c r="E61" s="626">
        <v>4000</v>
      </c>
      <c r="F61" s="626">
        <v>4000</v>
      </c>
      <c r="G61" s="626">
        <v>4000</v>
      </c>
      <c r="H61" s="626"/>
      <c r="I61" s="626"/>
      <c r="J61" s="626"/>
      <c r="K61" s="453">
        <v>4000</v>
      </c>
      <c r="L61" s="601">
        <v>100</v>
      </c>
    </row>
    <row r="62" spans="1:12" ht="52.5" customHeight="1">
      <c r="A62" s="1878" t="s">
        <v>1241</v>
      </c>
      <c r="B62" s="1598"/>
      <c r="C62" s="1598"/>
      <c r="D62" s="1598"/>
      <c r="E62" s="1598"/>
      <c r="F62" s="1598"/>
      <c r="G62" s="1598"/>
      <c r="H62" s="1598"/>
      <c r="I62" s="1598"/>
      <c r="J62" s="1598"/>
      <c r="K62" s="1598"/>
      <c r="L62" s="1589"/>
    </row>
    <row r="63" spans="1:12" s="623" customFormat="1" ht="33" customHeight="1">
      <c r="A63" s="1884" t="s">
        <v>1242</v>
      </c>
      <c r="B63" s="1885"/>
      <c r="C63" s="614">
        <v>750</v>
      </c>
      <c r="D63" s="610"/>
      <c r="E63" s="439">
        <v>9150</v>
      </c>
      <c r="F63" s="439">
        <v>9150</v>
      </c>
      <c r="G63" s="439">
        <v>9150</v>
      </c>
      <c r="H63" s="439"/>
      <c r="I63" s="439"/>
      <c r="J63" s="439"/>
      <c r="K63" s="439">
        <v>9150</v>
      </c>
      <c r="L63" s="627">
        <v>100</v>
      </c>
    </row>
    <row r="64" spans="1:12" s="623" customFormat="1" ht="67.5" customHeight="1">
      <c r="A64" s="624" t="s">
        <v>1243</v>
      </c>
      <c r="B64" s="628" t="s">
        <v>1244</v>
      </c>
      <c r="C64" s="629" t="s">
        <v>1245</v>
      </c>
      <c r="D64" s="630">
        <v>2007</v>
      </c>
      <c r="E64" s="631">
        <v>19000</v>
      </c>
      <c r="F64" s="631">
        <v>19000</v>
      </c>
      <c r="G64" s="631">
        <v>19000</v>
      </c>
      <c r="H64" s="631"/>
      <c r="I64" s="631"/>
      <c r="J64" s="631"/>
      <c r="K64" s="482">
        <v>18435</v>
      </c>
      <c r="L64" s="632">
        <v>97</v>
      </c>
    </row>
    <row r="65" spans="1:12" s="623" customFormat="1" ht="42" customHeight="1">
      <c r="A65" s="1878" t="s">
        <v>1246</v>
      </c>
      <c r="B65" s="1530"/>
      <c r="C65" s="1530"/>
      <c r="D65" s="1530"/>
      <c r="E65" s="1530"/>
      <c r="F65" s="1530"/>
      <c r="G65" s="1530"/>
      <c r="H65" s="1530"/>
      <c r="I65" s="1530"/>
      <c r="J65" s="1530"/>
      <c r="K65" s="1530"/>
      <c r="L65" s="1531"/>
    </row>
    <row r="66" spans="1:12" s="623" customFormat="1" ht="60.75" customHeight="1">
      <c r="A66" s="452" t="s">
        <v>1247</v>
      </c>
      <c r="B66" s="462" t="s">
        <v>1248</v>
      </c>
      <c r="C66" s="490" t="s">
        <v>1249</v>
      </c>
      <c r="D66" s="633">
        <v>2007</v>
      </c>
      <c r="E66" s="482">
        <v>22800</v>
      </c>
      <c r="F66" s="482">
        <v>22800</v>
      </c>
      <c r="G66" s="482">
        <v>22800</v>
      </c>
      <c r="H66" s="482"/>
      <c r="I66" s="635"/>
      <c r="J66" s="635"/>
      <c r="K66" s="482">
        <v>21773</v>
      </c>
      <c r="L66" s="632">
        <v>95.5</v>
      </c>
    </row>
    <row r="67" spans="1:12" s="623" customFormat="1" ht="43.5" customHeight="1">
      <c r="A67" s="1595" t="s">
        <v>1250</v>
      </c>
      <c r="B67" s="1530"/>
      <c r="C67" s="1530"/>
      <c r="D67" s="1530"/>
      <c r="E67" s="1530"/>
      <c r="F67" s="1530"/>
      <c r="G67" s="1530"/>
      <c r="H67" s="1530"/>
      <c r="I67" s="1530"/>
      <c r="J67" s="1530"/>
      <c r="K67" s="1530"/>
      <c r="L67" s="1531"/>
    </row>
    <row r="68" spans="1:12" s="623" customFormat="1" ht="69.75" customHeight="1">
      <c r="A68" s="624" t="s">
        <v>1251</v>
      </c>
      <c r="B68" s="602" t="s">
        <v>1252</v>
      </c>
      <c r="C68" s="612" t="s">
        <v>1253</v>
      </c>
      <c r="D68" s="620">
        <v>2007</v>
      </c>
      <c r="E68" s="626">
        <v>23000</v>
      </c>
      <c r="F68" s="626">
        <v>23000</v>
      </c>
      <c r="G68" s="626">
        <v>23000</v>
      </c>
      <c r="H68" s="626"/>
      <c r="I68" s="626"/>
      <c r="J68" s="626"/>
      <c r="K68" s="482">
        <v>22990</v>
      </c>
      <c r="L68" s="632">
        <v>100</v>
      </c>
    </row>
    <row r="69" spans="1:12" s="623" customFormat="1" ht="42" customHeight="1">
      <c r="A69" s="1878" t="s">
        <v>1254</v>
      </c>
      <c r="B69" s="1530"/>
      <c r="C69" s="1530"/>
      <c r="D69" s="1530"/>
      <c r="E69" s="1530"/>
      <c r="F69" s="1530"/>
      <c r="G69" s="1530"/>
      <c r="H69" s="1530"/>
      <c r="I69" s="1530"/>
      <c r="J69" s="1530"/>
      <c r="K69" s="1530"/>
      <c r="L69" s="1531"/>
    </row>
    <row r="70" spans="1:12" s="623" customFormat="1" ht="68.25" customHeight="1">
      <c r="A70" s="636" t="s">
        <v>1255</v>
      </c>
      <c r="B70" s="605" t="s">
        <v>1256</v>
      </c>
      <c r="C70" s="612" t="s">
        <v>1257</v>
      </c>
      <c r="D70" s="630">
        <v>2007</v>
      </c>
      <c r="E70" s="637">
        <v>305</v>
      </c>
      <c r="F70" s="637">
        <v>305</v>
      </c>
      <c r="G70" s="637">
        <v>305</v>
      </c>
      <c r="H70" s="637"/>
      <c r="I70" s="637"/>
      <c r="J70" s="637"/>
      <c r="K70" s="482">
        <v>304</v>
      </c>
      <c r="L70" s="632">
        <v>99.7</v>
      </c>
    </row>
    <row r="71" spans="1:12" s="623" customFormat="1" ht="33" customHeight="1">
      <c r="A71" s="1878" t="s">
        <v>1258</v>
      </c>
      <c r="B71" s="1530"/>
      <c r="C71" s="1530"/>
      <c r="D71" s="1530"/>
      <c r="E71" s="1530"/>
      <c r="F71" s="1530"/>
      <c r="G71" s="1530"/>
      <c r="H71" s="1530"/>
      <c r="I71" s="1530"/>
      <c r="J71" s="1530"/>
      <c r="K71" s="1530"/>
      <c r="L71" s="1531"/>
    </row>
    <row r="72" spans="1:12" s="623" customFormat="1" ht="29.25" customHeight="1">
      <c r="A72" s="1557" t="s">
        <v>1259</v>
      </c>
      <c r="B72" s="1861"/>
      <c r="C72" s="614">
        <v>754</v>
      </c>
      <c r="D72" s="610"/>
      <c r="E72" s="439">
        <v>65105</v>
      </c>
      <c r="F72" s="439">
        <v>65105</v>
      </c>
      <c r="G72" s="439">
        <v>65105</v>
      </c>
      <c r="H72" s="439"/>
      <c r="I72" s="439"/>
      <c r="J72" s="439"/>
      <c r="K72" s="439">
        <v>63502</v>
      </c>
      <c r="L72" s="627">
        <v>97.5</v>
      </c>
    </row>
    <row r="73" spans="1:12" s="623" customFormat="1" ht="110.25" customHeight="1">
      <c r="A73" s="624" t="s">
        <v>1260</v>
      </c>
      <c r="B73" s="602" t="s">
        <v>1261</v>
      </c>
      <c r="C73" s="612" t="s">
        <v>1262</v>
      </c>
      <c r="D73" s="620">
        <v>2007</v>
      </c>
      <c r="E73" s="612">
        <v>389744</v>
      </c>
      <c r="F73" s="612">
        <v>389744</v>
      </c>
      <c r="G73" s="612">
        <v>259744</v>
      </c>
      <c r="H73" s="612"/>
      <c r="I73" s="612">
        <v>130000</v>
      </c>
      <c r="J73" s="612"/>
      <c r="K73" s="599">
        <v>389743</v>
      </c>
      <c r="L73" s="638">
        <v>100</v>
      </c>
    </row>
    <row r="74" spans="1:12" s="623" customFormat="1" ht="32.25" customHeight="1">
      <c r="A74" s="1878" t="s">
        <v>1263</v>
      </c>
      <c r="B74" s="1530"/>
      <c r="C74" s="1530"/>
      <c r="D74" s="1530"/>
      <c r="E74" s="1530"/>
      <c r="F74" s="1530"/>
      <c r="G74" s="1530"/>
      <c r="H74" s="1530"/>
      <c r="I74" s="1530"/>
      <c r="J74" s="1530"/>
      <c r="K74" s="1530"/>
      <c r="L74" s="1531"/>
    </row>
    <row r="75" spans="1:12" s="623" customFormat="1" ht="28.5" customHeight="1">
      <c r="A75" s="1879" t="s">
        <v>1264</v>
      </c>
      <c r="B75" s="605" t="s">
        <v>1265</v>
      </c>
      <c r="C75" s="1882" t="s">
        <v>1266</v>
      </c>
      <c r="D75" s="640" t="s">
        <v>1267</v>
      </c>
      <c r="E75" s="637">
        <v>200000</v>
      </c>
      <c r="F75" s="637">
        <v>134000</v>
      </c>
      <c r="G75" s="637"/>
      <c r="H75" s="637"/>
      <c r="I75" s="637">
        <v>134000</v>
      </c>
      <c r="J75" s="637"/>
      <c r="K75" s="484">
        <v>133952</v>
      </c>
      <c r="L75" s="641">
        <v>100</v>
      </c>
    </row>
    <row r="76" spans="1:12" s="623" customFormat="1" ht="74.25" customHeight="1">
      <c r="A76" s="1880"/>
      <c r="B76" s="643" t="s">
        <v>1268</v>
      </c>
      <c r="C76" s="1883"/>
      <c r="D76" s="645">
        <v>2007</v>
      </c>
      <c r="E76" s="646">
        <v>50000</v>
      </c>
      <c r="F76" s="646">
        <v>50000</v>
      </c>
      <c r="G76" s="646"/>
      <c r="H76" s="646"/>
      <c r="I76" s="646">
        <v>50000</v>
      </c>
      <c r="J76" s="646"/>
      <c r="K76" s="484">
        <v>49998</v>
      </c>
      <c r="L76" s="641">
        <v>100</v>
      </c>
    </row>
    <row r="77" spans="1:12" s="623" customFormat="1" ht="48.75" customHeight="1">
      <c r="A77" s="1880"/>
      <c r="B77" s="647" t="s">
        <v>1269</v>
      </c>
      <c r="C77" s="1883"/>
      <c r="D77" s="645"/>
      <c r="E77" s="646">
        <v>55300</v>
      </c>
      <c r="F77" s="646">
        <v>55300</v>
      </c>
      <c r="G77" s="646">
        <v>55300</v>
      </c>
      <c r="H77" s="646"/>
      <c r="I77" s="646"/>
      <c r="J77" s="646"/>
      <c r="K77" s="484">
        <v>55298</v>
      </c>
      <c r="L77" s="641">
        <v>100</v>
      </c>
    </row>
    <row r="78" spans="1:12" s="623" customFormat="1" ht="30" customHeight="1">
      <c r="A78" s="1881"/>
      <c r="B78" s="628" t="s">
        <v>1270</v>
      </c>
      <c r="C78" s="1514"/>
      <c r="D78" s="630"/>
      <c r="E78" s="631">
        <v>305300</v>
      </c>
      <c r="F78" s="631">
        <v>239300</v>
      </c>
      <c r="G78" s="631">
        <v>55300</v>
      </c>
      <c r="H78" s="631"/>
      <c r="I78" s="631">
        <v>184000</v>
      </c>
      <c r="J78" s="631"/>
      <c r="K78" s="487">
        <v>239248</v>
      </c>
      <c r="L78" s="649">
        <v>100</v>
      </c>
    </row>
    <row r="79" spans="1:12" s="623" customFormat="1" ht="49.5" customHeight="1">
      <c r="A79" s="1878" t="s">
        <v>1271</v>
      </c>
      <c r="B79" s="1530"/>
      <c r="C79" s="1530"/>
      <c r="D79" s="1530"/>
      <c r="E79" s="1530"/>
      <c r="F79" s="1530"/>
      <c r="G79" s="1530"/>
      <c r="H79" s="1530"/>
      <c r="I79" s="1530"/>
      <c r="J79" s="1530"/>
      <c r="K79" s="1530"/>
      <c r="L79" s="1531"/>
    </row>
    <row r="80" spans="1:12" s="623" customFormat="1" ht="83.25" customHeight="1">
      <c r="A80" s="624" t="s">
        <v>1272</v>
      </c>
      <c r="B80" s="602" t="s">
        <v>1273</v>
      </c>
      <c r="C80" s="612" t="s">
        <v>1274</v>
      </c>
      <c r="D80" s="620">
        <v>2007</v>
      </c>
      <c r="E80" s="626">
        <v>16986</v>
      </c>
      <c r="F80" s="626">
        <v>16986</v>
      </c>
      <c r="G80" s="626">
        <v>12486</v>
      </c>
      <c r="H80" s="626"/>
      <c r="I80" s="626">
        <v>4500</v>
      </c>
      <c r="J80" s="626"/>
      <c r="K80" s="482">
        <v>16403</v>
      </c>
      <c r="L80" s="632">
        <v>96.6</v>
      </c>
    </row>
    <row r="81" spans="1:12" s="623" customFormat="1" ht="59.25" customHeight="1">
      <c r="A81" s="1878" t="s">
        <v>1275</v>
      </c>
      <c r="B81" s="1530"/>
      <c r="C81" s="1530"/>
      <c r="D81" s="1530"/>
      <c r="E81" s="1530"/>
      <c r="F81" s="1530"/>
      <c r="G81" s="1530"/>
      <c r="H81" s="1530"/>
      <c r="I81" s="1530"/>
      <c r="J81" s="1530"/>
      <c r="K81" s="1530"/>
      <c r="L81" s="1531"/>
    </row>
    <row r="82" spans="1:12" s="623" customFormat="1" ht="57" customHeight="1">
      <c r="A82" s="452" t="s">
        <v>1276</v>
      </c>
      <c r="B82" s="462" t="s">
        <v>1277</v>
      </c>
      <c r="C82" s="599" t="s">
        <v>1278</v>
      </c>
      <c r="D82" s="600">
        <v>2007</v>
      </c>
      <c r="E82" s="482">
        <v>16500</v>
      </c>
      <c r="F82" s="482">
        <v>16500</v>
      </c>
      <c r="G82" s="482"/>
      <c r="H82" s="482"/>
      <c r="I82" s="482">
        <v>16500</v>
      </c>
      <c r="J82" s="635"/>
      <c r="K82" s="482">
        <v>16437</v>
      </c>
      <c r="L82" s="632">
        <v>99.6</v>
      </c>
    </row>
    <row r="83" spans="1:12" s="623" customFormat="1" ht="33.75" customHeight="1">
      <c r="A83" s="1595" t="s">
        <v>1279</v>
      </c>
      <c r="B83" s="1530"/>
      <c r="C83" s="1530"/>
      <c r="D83" s="1530"/>
      <c r="E83" s="1530"/>
      <c r="F83" s="1530"/>
      <c r="G83" s="1530"/>
      <c r="H83" s="1530"/>
      <c r="I83" s="1530"/>
      <c r="J83" s="1530"/>
      <c r="K83" s="1530"/>
      <c r="L83" s="1531"/>
    </row>
    <row r="84" spans="1:12" ht="63" customHeight="1">
      <c r="A84" s="650" t="s">
        <v>1280</v>
      </c>
      <c r="B84" s="651" t="s">
        <v>1281</v>
      </c>
      <c r="C84" s="639" t="s">
        <v>1282</v>
      </c>
      <c r="D84" s="268">
        <v>2007</v>
      </c>
      <c r="E84" s="279">
        <v>50000</v>
      </c>
      <c r="F84" s="279">
        <v>50000</v>
      </c>
      <c r="G84" s="279">
        <v>1000</v>
      </c>
      <c r="H84" s="279"/>
      <c r="I84" s="279">
        <v>49000</v>
      </c>
      <c r="J84" s="279"/>
      <c r="K84" s="482">
        <v>48660</v>
      </c>
      <c r="L84" s="632">
        <v>97.3</v>
      </c>
    </row>
    <row r="85" spans="1:12" ht="33.75" customHeight="1">
      <c r="A85" s="1872" t="s">
        <v>1283</v>
      </c>
      <c r="B85" s="1598"/>
      <c r="C85" s="1598"/>
      <c r="D85" s="1598"/>
      <c r="E85" s="1598"/>
      <c r="F85" s="1598"/>
      <c r="G85" s="1598"/>
      <c r="H85" s="1598"/>
      <c r="I85" s="1598"/>
      <c r="J85" s="1598"/>
      <c r="K85" s="1598"/>
      <c r="L85" s="1589"/>
    </row>
    <row r="86" spans="1:12" ht="66.75" customHeight="1">
      <c r="A86" s="650" t="s">
        <v>1284</v>
      </c>
      <c r="B86" s="651" t="s">
        <v>1285</v>
      </c>
      <c r="C86" s="639" t="s">
        <v>1286</v>
      </c>
      <c r="D86" s="268">
        <v>2007</v>
      </c>
      <c r="E86" s="279">
        <v>28000</v>
      </c>
      <c r="F86" s="279">
        <v>28000</v>
      </c>
      <c r="G86" s="279">
        <v>6000</v>
      </c>
      <c r="H86" s="279"/>
      <c r="I86" s="279">
        <v>22000</v>
      </c>
      <c r="J86" s="279"/>
      <c r="K86" s="482">
        <v>27606</v>
      </c>
      <c r="L86" s="632">
        <v>98.6</v>
      </c>
    </row>
    <row r="87" spans="1:12" ht="40.5" customHeight="1">
      <c r="A87" s="1872" t="s">
        <v>1287</v>
      </c>
      <c r="B87" s="1598"/>
      <c r="C87" s="1598"/>
      <c r="D87" s="1598"/>
      <c r="E87" s="1598"/>
      <c r="F87" s="1598"/>
      <c r="G87" s="1598"/>
      <c r="H87" s="1598"/>
      <c r="I87" s="1598"/>
      <c r="J87" s="1598"/>
      <c r="K87" s="1598"/>
      <c r="L87" s="1589"/>
    </row>
    <row r="88" spans="1:12" ht="67.5" customHeight="1">
      <c r="A88" s="650" t="s">
        <v>1288</v>
      </c>
      <c r="B88" s="651" t="s">
        <v>1289</v>
      </c>
      <c r="C88" s="639" t="s">
        <v>1290</v>
      </c>
      <c r="D88" s="268">
        <v>2007</v>
      </c>
      <c r="E88" s="279">
        <v>23000</v>
      </c>
      <c r="F88" s="279">
        <v>23000</v>
      </c>
      <c r="G88" s="279"/>
      <c r="H88" s="279"/>
      <c r="I88" s="279">
        <v>23000</v>
      </c>
      <c r="J88" s="279"/>
      <c r="K88" s="482">
        <v>22065</v>
      </c>
      <c r="L88" s="632">
        <v>95.9</v>
      </c>
    </row>
    <row r="89" spans="1:12" ht="46.5" customHeight="1">
      <c r="A89" s="1872" t="s">
        <v>1291</v>
      </c>
      <c r="B89" s="1598"/>
      <c r="C89" s="1598"/>
      <c r="D89" s="1598"/>
      <c r="E89" s="1598"/>
      <c r="F89" s="1598"/>
      <c r="G89" s="1598"/>
      <c r="H89" s="1598"/>
      <c r="I89" s="1598"/>
      <c r="J89" s="1598"/>
      <c r="K89" s="1598"/>
      <c r="L89" s="1589"/>
    </row>
    <row r="90" spans="1:12" ht="31.5" customHeight="1">
      <c r="A90" s="1557" t="s">
        <v>1292</v>
      </c>
      <c r="B90" s="1861"/>
      <c r="C90" s="610">
        <v>80101</v>
      </c>
      <c r="D90" s="610"/>
      <c r="E90" s="439">
        <v>829530</v>
      </c>
      <c r="F90" s="439">
        <v>763530</v>
      </c>
      <c r="G90" s="439">
        <v>334530</v>
      </c>
      <c r="H90" s="439"/>
      <c r="I90" s="439">
        <v>429000</v>
      </c>
      <c r="J90" s="439"/>
      <c r="K90" s="438">
        <v>760162</v>
      </c>
      <c r="L90" s="652">
        <v>99.6</v>
      </c>
    </row>
    <row r="91" spans="1:12" ht="68.25" customHeight="1">
      <c r="A91" s="505" t="s">
        <v>1293</v>
      </c>
      <c r="B91" s="604" t="s">
        <v>1294</v>
      </c>
      <c r="C91" s="612" t="s">
        <v>1295</v>
      </c>
      <c r="D91" s="603">
        <v>2007</v>
      </c>
      <c r="E91" s="277">
        <v>20000</v>
      </c>
      <c r="F91" s="277">
        <v>20000</v>
      </c>
      <c r="G91" s="277"/>
      <c r="H91" s="277"/>
      <c r="I91" s="277">
        <v>20000</v>
      </c>
      <c r="J91" s="277"/>
      <c r="K91" s="482">
        <v>20000</v>
      </c>
      <c r="L91" s="632">
        <v>100</v>
      </c>
    </row>
    <row r="92" spans="1:12" ht="48" customHeight="1">
      <c r="A92" s="1872" t="s">
        <v>1296</v>
      </c>
      <c r="B92" s="1598"/>
      <c r="C92" s="1598"/>
      <c r="D92" s="1598"/>
      <c r="E92" s="1598"/>
      <c r="F92" s="1598"/>
      <c r="G92" s="1598"/>
      <c r="H92" s="1598"/>
      <c r="I92" s="1598"/>
      <c r="J92" s="1598"/>
      <c r="K92" s="1598"/>
      <c r="L92" s="1589"/>
    </row>
    <row r="93" spans="1:12" ht="66.75" customHeight="1">
      <c r="A93" s="452" t="s">
        <v>1297</v>
      </c>
      <c r="B93" s="462" t="s">
        <v>1298</v>
      </c>
      <c r="C93" s="599" t="s">
        <v>1299</v>
      </c>
      <c r="D93" s="600">
        <v>2007</v>
      </c>
      <c r="E93" s="482">
        <v>23000</v>
      </c>
      <c r="F93" s="482">
        <v>23000</v>
      </c>
      <c r="G93" s="482"/>
      <c r="H93" s="482"/>
      <c r="I93" s="482">
        <v>23000</v>
      </c>
      <c r="J93" s="635"/>
      <c r="K93" s="482">
        <v>22923</v>
      </c>
      <c r="L93" s="632">
        <v>99.7</v>
      </c>
    </row>
    <row r="94" spans="1:12" ht="39.75" customHeight="1">
      <c r="A94" s="1595" t="s">
        <v>1300</v>
      </c>
      <c r="B94" s="1598"/>
      <c r="C94" s="1598"/>
      <c r="D94" s="1598"/>
      <c r="E94" s="1598"/>
      <c r="F94" s="1598"/>
      <c r="G94" s="1598"/>
      <c r="H94" s="1598"/>
      <c r="I94" s="1598"/>
      <c r="J94" s="1598"/>
      <c r="K94" s="1598"/>
      <c r="L94" s="1589"/>
    </row>
    <row r="95" spans="1:12" ht="69" customHeight="1">
      <c r="A95" s="505" t="s">
        <v>1301</v>
      </c>
      <c r="B95" s="383" t="s">
        <v>1302</v>
      </c>
      <c r="C95" s="612" t="s">
        <v>1303</v>
      </c>
      <c r="D95" s="600">
        <v>2007</v>
      </c>
      <c r="E95" s="277">
        <v>130000</v>
      </c>
      <c r="F95" s="277">
        <v>130000</v>
      </c>
      <c r="G95" s="277">
        <v>5000</v>
      </c>
      <c r="H95" s="277"/>
      <c r="I95" s="277">
        <v>76099</v>
      </c>
      <c r="J95" s="277">
        <v>48901</v>
      </c>
      <c r="K95" s="482">
        <v>129935</v>
      </c>
      <c r="L95" s="632">
        <v>100</v>
      </c>
    </row>
    <row r="96" spans="1:12" ht="60.75" customHeight="1">
      <c r="A96" s="1872" t="s">
        <v>584</v>
      </c>
      <c r="B96" s="1598"/>
      <c r="C96" s="1598"/>
      <c r="D96" s="1598"/>
      <c r="E96" s="1598"/>
      <c r="F96" s="1598"/>
      <c r="G96" s="1598"/>
      <c r="H96" s="1598"/>
      <c r="I96" s="1598"/>
      <c r="J96" s="1598"/>
      <c r="K96" s="1598"/>
      <c r="L96" s="1589"/>
    </row>
    <row r="97" spans="1:12" ht="34.5" customHeight="1">
      <c r="A97" s="1557" t="s">
        <v>585</v>
      </c>
      <c r="B97" s="1861"/>
      <c r="C97" s="653">
        <v>80104</v>
      </c>
      <c r="D97" s="654"/>
      <c r="E97" s="655">
        <v>173000</v>
      </c>
      <c r="F97" s="655">
        <v>173000</v>
      </c>
      <c r="G97" s="655">
        <v>5000</v>
      </c>
      <c r="H97" s="655"/>
      <c r="I97" s="655">
        <v>119099</v>
      </c>
      <c r="J97" s="655">
        <v>48901</v>
      </c>
      <c r="K97" s="438">
        <v>172858</v>
      </c>
      <c r="L97" s="652">
        <v>99.9</v>
      </c>
    </row>
    <row r="98" spans="1:12" ht="66.75" customHeight="1">
      <c r="A98" s="650" t="s">
        <v>586</v>
      </c>
      <c r="B98" s="602" t="s">
        <v>587</v>
      </c>
      <c r="C98" s="612" t="s">
        <v>588</v>
      </c>
      <c r="D98" s="603">
        <v>2007</v>
      </c>
      <c r="E98" s="277">
        <v>30272</v>
      </c>
      <c r="F98" s="277">
        <v>30272</v>
      </c>
      <c r="G98" s="277">
        <v>7272</v>
      </c>
      <c r="H98" s="277"/>
      <c r="I98" s="277">
        <v>23000</v>
      </c>
      <c r="J98" s="277"/>
      <c r="K98" s="484">
        <v>30271</v>
      </c>
      <c r="L98" s="641">
        <v>100</v>
      </c>
    </row>
    <row r="99" spans="1:12" ht="42" customHeight="1">
      <c r="A99" s="1872" t="s">
        <v>589</v>
      </c>
      <c r="B99" s="1598"/>
      <c r="C99" s="1598"/>
      <c r="D99" s="1598"/>
      <c r="E99" s="1598"/>
      <c r="F99" s="1598"/>
      <c r="G99" s="1598"/>
      <c r="H99" s="1598"/>
      <c r="I99" s="1598"/>
      <c r="J99" s="1598"/>
      <c r="K99" s="1598"/>
      <c r="L99" s="1589"/>
    </row>
    <row r="100" spans="1:12" ht="27.75" customHeight="1">
      <c r="A100" s="1521" t="s">
        <v>590</v>
      </c>
      <c r="B100" s="466" t="s">
        <v>591</v>
      </c>
      <c r="C100" s="1876" t="s">
        <v>592</v>
      </c>
      <c r="D100" s="1877">
        <v>2007</v>
      </c>
      <c r="E100" s="484">
        <v>134298</v>
      </c>
      <c r="F100" s="484">
        <v>134298</v>
      </c>
      <c r="G100" s="484">
        <v>59298</v>
      </c>
      <c r="H100" s="484"/>
      <c r="I100" s="484">
        <v>75000</v>
      </c>
      <c r="J100" s="394"/>
      <c r="K100" s="484">
        <v>134297</v>
      </c>
      <c r="L100" s="641">
        <v>100</v>
      </c>
    </row>
    <row r="101" spans="1:12" ht="41.25" customHeight="1">
      <c r="A101" s="1521"/>
      <c r="B101" s="466" t="s">
        <v>593</v>
      </c>
      <c r="C101" s="1876"/>
      <c r="D101" s="1521"/>
      <c r="E101" s="484">
        <v>108029</v>
      </c>
      <c r="F101" s="484">
        <v>108029</v>
      </c>
      <c r="G101" s="484">
        <v>42029</v>
      </c>
      <c r="H101" s="484"/>
      <c r="I101" s="484">
        <v>66000</v>
      </c>
      <c r="J101" s="394"/>
      <c r="K101" s="468">
        <v>108002</v>
      </c>
      <c r="L101" s="641">
        <v>100</v>
      </c>
    </row>
    <row r="102" spans="1:12" ht="29.25" customHeight="1">
      <c r="A102" s="1521"/>
      <c r="B102" s="657" t="s">
        <v>594</v>
      </c>
      <c r="C102" s="1876"/>
      <c r="D102" s="1521"/>
      <c r="E102" s="484">
        <v>6071</v>
      </c>
      <c r="F102" s="484">
        <v>6071</v>
      </c>
      <c r="G102" s="484">
        <v>6071</v>
      </c>
      <c r="H102" s="484"/>
      <c r="I102" s="484"/>
      <c r="J102" s="394"/>
      <c r="K102" s="468">
        <v>6071</v>
      </c>
      <c r="L102" s="641">
        <v>100</v>
      </c>
    </row>
    <row r="103" spans="1:12" ht="21" customHeight="1">
      <c r="A103" s="1521"/>
      <c r="B103" s="657" t="s">
        <v>595</v>
      </c>
      <c r="C103" s="1876"/>
      <c r="D103" s="1521"/>
      <c r="E103" s="484">
        <v>2872</v>
      </c>
      <c r="F103" s="484">
        <v>2872</v>
      </c>
      <c r="G103" s="484">
        <v>2872</v>
      </c>
      <c r="H103" s="484"/>
      <c r="I103" s="484"/>
      <c r="J103" s="394"/>
      <c r="K103" s="468">
        <v>2871</v>
      </c>
      <c r="L103" s="641">
        <v>100</v>
      </c>
    </row>
    <row r="104" spans="1:12" ht="27.75" customHeight="1">
      <c r="A104" s="1521"/>
      <c r="B104" s="538" t="s">
        <v>596</v>
      </c>
      <c r="C104" s="1876"/>
      <c r="D104" s="1521"/>
      <c r="E104" s="484">
        <v>9208</v>
      </c>
      <c r="F104" s="484">
        <v>9208</v>
      </c>
      <c r="G104" s="484">
        <v>9208</v>
      </c>
      <c r="H104" s="484"/>
      <c r="I104" s="484"/>
      <c r="J104" s="394"/>
      <c r="K104" s="468">
        <v>9208</v>
      </c>
      <c r="L104" s="641">
        <v>100</v>
      </c>
    </row>
    <row r="105" spans="1:13" ht="18" customHeight="1">
      <c r="A105" s="1521"/>
      <c r="B105" s="657" t="s">
        <v>597</v>
      </c>
      <c r="C105" s="1876"/>
      <c r="D105" s="1521"/>
      <c r="E105" s="484">
        <v>260478</v>
      </c>
      <c r="F105" s="484">
        <v>260478</v>
      </c>
      <c r="G105" s="484">
        <v>119478</v>
      </c>
      <c r="H105" s="484"/>
      <c r="I105" s="484">
        <v>141000</v>
      </c>
      <c r="J105" s="658"/>
      <c r="K105" s="487">
        <v>260449</v>
      </c>
      <c r="L105" s="649">
        <v>100</v>
      </c>
      <c r="M105" s="241"/>
    </row>
    <row r="106" spans="1:12" ht="62.25" customHeight="1">
      <c r="A106" s="1872" t="s">
        <v>598</v>
      </c>
      <c r="B106" s="1598"/>
      <c r="C106" s="1598"/>
      <c r="D106" s="1598"/>
      <c r="E106" s="1598"/>
      <c r="F106" s="1598"/>
      <c r="G106" s="1598"/>
      <c r="H106" s="1598"/>
      <c r="I106" s="1598"/>
      <c r="J106" s="1598"/>
      <c r="K106" s="1598"/>
      <c r="L106" s="1589"/>
    </row>
    <row r="107" spans="1:12" ht="28.5" customHeight="1">
      <c r="A107" s="1557" t="s">
        <v>599</v>
      </c>
      <c r="B107" s="1861"/>
      <c r="C107" s="659">
        <v>80110</v>
      </c>
      <c r="D107" s="610"/>
      <c r="E107" s="439">
        <v>290750</v>
      </c>
      <c r="F107" s="439">
        <v>290750</v>
      </c>
      <c r="G107" s="439">
        <v>126750</v>
      </c>
      <c r="H107" s="439"/>
      <c r="I107" s="439">
        <v>164000</v>
      </c>
      <c r="J107" s="439"/>
      <c r="K107" s="438">
        <v>290720</v>
      </c>
      <c r="L107" s="652">
        <v>100</v>
      </c>
    </row>
    <row r="108" spans="1:12" ht="27" customHeight="1">
      <c r="A108" s="1557" t="s">
        <v>600</v>
      </c>
      <c r="B108" s="1861"/>
      <c r="C108" s="431">
        <v>801</v>
      </c>
      <c r="D108" s="654"/>
      <c r="E108" s="655">
        <v>1293280</v>
      </c>
      <c r="F108" s="655">
        <v>1227280</v>
      </c>
      <c r="G108" s="655">
        <v>466280</v>
      </c>
      <c r="H108" s="655"/>
      <c r="I108" s="655">
        <v>712099</v>
      </c>
      <c r="J108" s="655">
        <v>48901</v>
      </c>
      <c r="K108" s="438">
        <v>1223740</v>
      </c>
      <c r="L108" s="652">
        <v>99.7</v>
      </c>
    </row>
    <row r="109" spans="1:12" ht="60.75" customHeight="1">
      <c r="A109" s="660" t="s">
        <v>601</v>
      </c>
      <c r="B109" s="661" t="s">
        <v>602</v>
      </c>
      <c r="C109" s="662" t="s">
        <v>603</v>
      </c>
      <c r="D109" s="663">
        <v>2007</v>
      </c>
      <c r="E109" s="664">
        <v>66670</v>
      </c>
      <c r="F109" s="664">
        <v>66670</v>
      </c>
      <c r="G109" s="664">
        <v>66670</v>
      </c>
      <c r="H109" s="664"/>
      <c r="I109" s="664"/>
      <c r="J109" s="664"/>
      <c r="K109" s="444">
        <v>66000</v>
      </c>
      <c r="L109" s="665">
        <v>99</v>
      </c>
    </row>
    <row r="110" spans="1:12" ht="40.5" customHeight="1">
      <c r="A110" s="1871" t="s">
        <v>604</v>
      </c>
      <c r="B110" s="1874"/>
      <c r="C110" s="1874"/>
      <c r="D110" s="1874"/>
      <c r="E110" s="1874"/>
      <c r="F110" s="1874"/>
      <c r="G110" s="1874"/>
      <c r="H110" s="1874"/>
      <c r="I110" s="1874"/>
      <c r="J110" s="1874"/>
      <c r="K110" s="1874"/>
      <c r="L110" s="1875"/>
    </row>
    <row r="111" spans="1:12" ht="79.5" customHeight="1">
      <c r="A111" s="666" t="s">
        <v>605</v>
      </c>
      <c r="B111" s="448" t="s">
        <v>606</v>
      </c>
      <c r="C111" s="599" t="s">
        <v>607</v>
      </c>
      <c r="D111" s="600">
        <v>2007</v>
      </c>
      <c r="E111" s="482">
        <v>25501</v>
      </c>
      <c r="F111" s="482">
        <v>25501</v>
      </c>
      <c r="G111" s="482"/>
      <c r="H111" s="482">
        <v>25501</v>
      </c>
      <c r="I111" s="482"/>
      <c r="J111" s="482"/>
      <c r="K111" s="468">
        <v>25500</v>
      </c>
      <c r="L111" s="641">
        <v>100</v>
      </c>
    </row>
    <row r="112" spans="1:12" ht="45.75" customHeight="1">
      <c r="A112" s="1871" t="s">
        <v>608</v>
      </c>
      <c r="B112" s="1598"/>
      <c r="C112" s="1598"/>
      <c r="D112" s="1598"/>
      <c r="E112" s="1598"/>
      <c r="F112" s="1598"/>
      <c r="G112" s="1598"/>
      <c r="H112" s="1598"/>
      <c r="I112" s="1598"/>
      <c r="J112" s="1598"/>
      <c r="K112" s="1598"/>
      <c r="L112" s="1589"/>
    </row>
    <row r="113" spans="1:12" ht="79.5" customHeight="1">
      <c r="A113" s="227"/>
      <c r="B113" s="466" t="s">
        <v>609</v>
      </c>
      <c r="C113" s="227" t="s">
        <v>610</v>
      </c>
      <c r="D113" s="656">
        <v>2007</v>
      </c>
      <c r="E113" s="484">
        <v>4014</v>
      </c>
      <c r="F113" s="484">
        <v>4014</v>
      </c>
      <c r="G113" s="484">
        <v>4014</v>
      </c>
      <c r="H113" s="484"/>
      <c r="I113" s="658"/>
      <c r="J113" s="658"/>
      <c r="K113" s="468">
        <v>4014</v>
      </c>
      <c r="L113" s="641">
        <v>100</v>
      </c>
    </row>
    <row r="114" spans="1:12" ht="48" customHeight="1">
      <c r="A114" s="227" t="s">
        <v>611</v>
      </c>
      <c r="B114" s="466" t="s">
        <v>612</v>
      </c>
      <c r="C114" s="644" t="s">
        <v>613</v>
      </c>
      <c r="D114" s="656">
        <v>2007</v>
      </c>
      <c r="E114" s="484">
        <v>12000</v>
      </c>
      <c r="F114" s="484">
        <v>12000</v>
      </c>
      <c r="G114" s="484">
        <v>12000</v>
      </c>
      <c r="H114" s="484"/>
      <c r="I114" s="658"/>
      <c r="J114" s="658"/>
      <c r="K114" s="468">
        <v>12000</v>
      </c>
      <c r="L114" s="641">
        <v>100</v>
      </c>
    </row>
    <row r="115" spans="1:12" ht="54.75" customHeight="1">
      <c r="A115" s="227"/>
      <c r="B115" s="667" t="s">
        <v>614</v>
      </c>
      <c r="C115" s="644" t="s">
        <v>613</v>
      </c>
      <c r="D115" s="668">
        <v>2007</v>
      </c>
      <c r="E115" s="394">
        <v>22548</v>
      </c>
      <c r="F115" s="394">
        <v>22548</v>
      </c>
      <c r="G115" s="394">
        <v>22548</v>
      </c>
      <c r="H115" s="394"/>
      <c r="I115" s="394"/>
      <c r="J115" s="394"/>
      <c r="K115" s="468">
        <v>22547</v>
      </c>
      <c r="L115" s="641">
        <v>100</v>
      </c>
    </row>
    <row r="116" spans="1:12" ht="21" customHeight="1">
      <c r="A116" s="227"/>
      <c r="B116" s="467" t="s">
        <v>615</v>
      </c>
      <c r="C116" s="227"/>
      <c r="D116" s="656"/>
      <c r="E116" s="484">
        <v>38562</v>
      </c>
      <c r="F116" s="484">
        <v>38562</v>
      </c>
      <c r="G116" s="484">
        <v>38562</v>
      </c>
      <c r="H116" s="484"/>
      <c r="I116" s="658"/>
      <c r="J116" s="658"/>
      <c r="K116" s="468">
        <v>38561</v>
      </c>
      <c r="L116" s="641">
        <v>100</v>
      </c>
    </row>
    <row r="117" spans="1:12" ht="42.75" customHeight="1">
      <c r="A117" s="1872" t="s">
        <v>616</v>
      </c>
      <c r="B117" s="1598"/>
      <c r="C117" s="1598"/>
      <c r="D117" s="1598"/>
      <c r="E117" s="1598"/>
      <c r="F117" s="1598"/>
      <c r="G117" s="1598"/>
      <c r="H117" s="1598"/>
      <c r="I117" s="1598"/>
      <c r="J117" s="1598"/>
      <c r="K117" s="1598"/>
      <c r="L117" s="1589"/>
    </row>
    <row r="118" spans="1:12" s="447" customFormat="1" ht="31.5" customHeight="1">
      <c r="A118" s="669"/>
      <c r="B118" s="615" t="s">
        <v>617</v>
      </c>
      <c r="C118" s="614">
        <v>852</v>
      </c>
      <c r="D118" s="610"/>
      <c r="E118" s="439">
        <v>64063</v>
      </c>
      <c r="F118" s="439">
        <v>64063</v>
      </c>
      <c r="G118" s="439">
        <v>38562</v>
      </c>
      <c r="H118" s="439">
        <v>25501</v>
      </c>
      <c r="I118" s="439"/>
      <c r="J118" s="439"/>
      <c r="K118" s="438">
        <v>64061</v>
      </c>
      <c r="L118" s="652">
        <v>100</v>
      </c>
    </row>
    <row r="119" spans="1:12" ht="53.25" customHeight="1">
      <c r="A119" s="505" t="s">
        <v>618</v>
      </c>
      <c r="B119" s="602" t="s">
        <v>619</v>
      </c>
      <c r="C119" s="612" t="s">
        <v>620</v>
      </c>
      <c r="D119" s="603">
        <v>2007</v>
      </c>
      <c r="E119" s="277">
        <v>317210</v>
      </c>
      <c r="F119" s="277">
        <v>317210</v>
      </c>
      <c r="G119" s="277">
        <v>2210</v>
      </c>
      <c r="H119" s="277"/>
      <c r="I119" s="277">
        <v>315000</v>
      </c>
      <c r="J119" s="277"/>
      <c r="K119" s="453">
        <v>297478</v>
      </c>
      <c r="L119" s="601">
        <v>93.8</v>
      </c>
    </row>
    <row r="120" spans="1:12" ht="114" customHeight="1">
      <c r="A120" s="650"/>
      <c r="B120" s="1866" t="s">
        <v>621</v>
      </c>
      <c r="C120" s="1655"/>
      <c r="D120" s="1655"/>
      <c r="E120" s="1655"/>
      <c r="F120" s="1655"/>
      <c r="G120" s="1655"/>
      <c r="H120" s="1655"/>
      <c r="I120" s="1655"/>
      <c r="J120" s="1655"/>
      <c r="K120" s="1655"/>
      <c r="L120" s="1656"/>
    </row>
    <row r="121" spans="1:12" ht="132.75" customHeight="1">
      <c r="A121" s="650" t="s">
        <v>622</v>
      </c>
      <c r="B121" s="605" t="s">
        <v>1393</v>
      </c>
      <c r="C121" s="639" t="s">
        <v>1394</v>
      </c>
      <c r="D121" s="268">
        <v>2007</v>
      </c>
      <c r="E121" s="279">
        <v>115000</v>
      </c>
      <c r="F121" s="279">
        <v>115000</v>
      </c>
      <c r="G121" s="279"/>
      <c r="H121" s="279"/>
      <c r="I121" s="279">
        <v>115000</v>
      </c>
      <c r="J121" s="279"/>
      <c r="K121" s="444">
        <v>110875</v>
      </c>
      <c r="L121" s="665">
        <v>96.4</v>
      </c>
    </row>
    <row r="122" spans="1:12" ht="79.5" customHeight="1">
      <c r="A122" s="285"/>
      <c r="B122" s="1873" t="s">
        <v>1395</v>
      </c>
      <c r="C122" s="1844"/>
      <c r="D122" s="1844"/>
      <c r="E122" s="1844"/>
      <c r="F122" s="1844"/>
      <c r="G122" s="1844"/>
      <c r="H122" s="1844"/>
      <c r="I122" s="1844"/>
      <c r="J122" s="1844"/>
      <c r="K122" s="1844"/>
      <c r="L122" s="1845"/>
    </row>
    <row r="123" spans="1:12" ht="81.75" customHeight="1">
      <c r="A123" s="227"/>
      <c r="B123" s="1863" t="s">
        <v>1396</v>
      </c>
      <c r="C123" s="1864"/>
      <c r="D123" s="1864"/>
      <c r="E123" s="1864"/>
      <c r="F123" s="1864"/>
      <c r="G123" s="1864"/>
      <c r="H123" s="1864"/>
      <c r="I123" s="1864"/>
      <c r="J123" s="1864"/>
      <c r="K123" s="1864"/>
      <c r="L123" s="1865"/>
    </row>
    <row r="124" spans="1:12" ht="96" customHeight="1">
      <c r="A124" s="227"/>
      <c r="B124" s="602" t="s">
        <v>1397</v>
      </c>
      <c r="C124" s="612"/>
      <c r="D124" s="603">
        <v>2007</v>
      </c>
      <c r="E124" s="277">
        <v>135000</v>
      </c>
      <c r="F124" s="277">
        <v>135000</v>
      </c>
      <c r="G124" s="277"/>
      <c r="H124" s="277"/>
      <c r="I124" s="277">
        <v>135000</v>
      </c>
      <c r="J124" s="277"/>
      <c r="K124" s="453">
        <v>123791</v>
      </c>
      <c r="L124" s="601">
        <v>91.7</v>
      </c>
    </row>
    <row r="125" spans="1:12" ht="116.25" customHeight="1">
      <c r="A125" s="1521"/>
      <c r="B125" s="1866" t="s">
        <v>1398</v>
      </c>
      <c r="C125" s="1867"/>
      <c r="D125" s="1867"/>
      <c r="E125" s="1867"/>
      <c r="F125" s="1867"/>
      <c r="G125" s="1867"/>
      <c r="H125" s="1867"/>
      <c r="I125" s="1867"/>
      <c r="J125" s="1867"/>
      <c r="K125" s="1867"/>
      <c r="L125" s="1868"/>
    </row>
    <row r="126" spans="1:12" ht="74.25" customHeight="1">
      <c r="A126" s="1521"/>
      <c r="B126" s="1863" t="s">
        <v>1399</v>
      </c>
      <c r="C126" s="1869"/>
      <c r="D126" s="1869"/>
      <c r="E126" s="1869"/>
      <c r="F126" s="1869"/>
      <c r="G126" s="1869"/>
      <c r="H126" s="1869"/>
      <c r="I126" s="1869"/>
      <c r="J126" s="1869"/>
      <c r="K126" s="1869"/>
      <c r="L126" s="1870"/>
    </row>
    <row r="127" spans="1:12" ht="31.5" customHeight="1">
      <c r="A127" s="285"/>
      <c r="B127" s="452" t="s">
        <v>1400</v>
      </c>
      <c r="C127" s="515">
        <v>90095</v>
      </c>
      <c r="D127" s="600"/>
      <c r="E127" s="482">
        <v>250000</v>
      </c>
      <c r="F127" s="482">
        <v>250000</v>
      </c>
      <c r="G127" s="482"/>
      <c r="H127" s="482"/>
      <c r="I127" s="482">
        <v>250000</v>
      </c>
      <c r="J127" s="635"/>
      <c r="K127" s="453">
        <v>234666</v>
      </c>
      <c r="L127" s="601">
        <v>93.9</v>
      </c>
    </row>
    <row r="128" spans="1:12" s="225" customFormat="1" ht="24" customHeight="1">
      <c r="A128" s="1557" t="s">
        <v>1401</v>
      </c>
      <c r="B128" s="1861"/>
      <c r="C128" s="614">
        <v>900</v>
      </c>
      <c r="D128" s="610"/>
      <c r="E128" s="439">
        <v>567210</v>
      </c>
      <c r="F128" s="670">
        <v>567210</v>
      </c>
      <c r="G128" s="439">
        <v>2210</v>
      </c>
      <c r="H128" s="439"/>
      <c r="I128" s="439">
        <v>565000</v>
      </c>
      <c r="J128" s="439"/>
      <c r="K128" s="438">
        <v>532144</v>
      </c>
      <c r="L128" s="652">
        <v>93.8</v>
      </c>
    </row>
    <row r="129" spans="1:12" s="623" customFormat="1" ht="77.25" customHeight="1">
      <c r="A129" s="671" t="s">
        <v>1402</v>
      </c>
      <c r="B129" s="672" t="s">
        <v>1403</v>
      </c>
      <c r="C129" s="673" t="s">
        <v>1404</v>
      </c>
      <c r="D129" s="674">
        <v>2007</v>
      </c>
      <c r="E129" s="675">
        <v>30000</v>
      </c>
      <c r="F129" s="675">
        <v>30000</v>
      </c>
      <c r="G129" s="675">
        <v>30000</v>
      </c>
      <c r="H129" s="676"/>
      <c r="I129" s="676"/>
      <c r="J129" s="677"/>
      <c r="K129" s="655">
        <v>29852</v>
      </c>
      <c r="L129" s="678">
        <v>99.5</v>
      </c>
    </row>
    <row r="130" spans="1:12" s="623" customFormat="1" ht="36" customHeight="1">
      <c r="A130" s="1862" t="s">
        <v>1405</v>
      </c>
      <c r="B130" s="1530"/>
      <c r="C130" s="1530"/>
      <c r="D130" s="1530"/>
      <c r="E130" s="1530"/>
      <c r="F130" s="1530"/>
      <c r="G130" s="1530"/>
      <c r="H130" s="1530"/>
      <c r="I130" s="1530"/>
      <c r="J130" s="1530"/>
      <c r="K130" s="1530"/>
      <c r="L130" s="1531"/>
    </row>
    <row r="131" spans="1:12" s="679" customFormat="1" ht="27.75" customHeight="1">
      <c r="A131" s="200"/>
      <c r="B131" s="200"/>
      <c r="C131" s="200"/>
      <c r="D131" s="200"/>
      <c r="E131" s="200"/>
      <c r="F131" s="200"/>
      <c r="G131" s="200"/>
      <c r="H131" s="200"/>
      <c r="I131" s="200"/>
      <c r="J131" s="200"/>
      <c r="K131" s="585"/>
      <c r="L131" s="587"/>
    </row>
    <row r="132" spans="1:18" ht="19.5" customHeight="1">
      <c r="A132" s="200"/>
      <c r="B132" s="200"/>
      <c r="C132" s="200"/>
      <c r="D132" s="200"/>
      <c r="E132" s="200"/>
      <c r="F132" s="200"/>
      <c r="G132" s="200"/>
      <c r="H132" s="200"/>
      <c r="I132" s="200"/>
      <c r="J132" s="200"/>
      <c r="K132" s="680"/>
      <c r="L132" s="681"/>
      <c r="M132" s="300"/>
      <c r="N132" s="300"/>
      <c r="O132" s="300"/>
      <c r="P132" s="300"/>
      <c r="Q132" s="300"/>
      <c r="R132" s="300"/>
    </row>
    <row r="133" ht="30.75" customHeight="1"/>
    <row r="134" spans="1:10" ht="40.5" customHeight="1">
      <c r="A134" s="200"/>
      <c r="B134" s="200"/>
      <c r="C134" s="200"/>
      <c r="D134" s="200"/>
      <c r="E134" s="200"/>
      <c r="F134" s="200"/>
      <c r="G134" s="200"/>
      <c r="H134" s="200"/>
      <c r="I134" s="200"/>
      <c r="J134" s="200"/>
    </row>
    <row r="135" ht="76.5" customHeight="1"/>
    <row r="136" ht="99" customHeight="1"/>
    <row r="137" ht="76.5" customHeight="1"/>
    <row r="138" ht="30" customHeight="1"/>
    <row r="139" ht="19.5" customHeight="1"/>
    <row r="140" ht="23.25" customHeight="1"/>
    <row r="141" ht="21" customHeight="1"/>
    <row r="142" ht="84.75" customHeight="1"/>
    <row r="143" ht="36.75" customHeight="1"/>
    <row r="144" ht="36.75" customHeight="1"/>
    <row r="145" ht="13.5" customHeight="1"/>
    <row r="146" ht="30" customHeight="1"/>
    <row r="147" ht="18" customHeight="1"/>
    <row r="148" ht="19.5" customHeight="1"/>
    <row r="149" ht="24.75" customHeight="1"/>
    <row r="150" ht="26.25" customHeight="1"/>
    <row r="151" ht="18" customHeight="1"/>
    <row r="152" ht="18" customHeight="1"/>
    <row r="153" ht="18.75" customHeight="1"/>
    <row r="154" ht="23.25" customHeight="1"/>
    <row r="155" ht="12" customHeight="1"/>
    <row r="156" ht="14.25" customHeight="1"/>
    <row r="157" ht="27.75" customHeight="1"/>
    <row r="158" ht="27" customHeight="1"/>
    <row r="159" spans="1:12" s="447" customFormat="1" ht="123" customHeight="1">
      <c r="A159" s="682"/>
      <c r="K159" s="585"/>
      <c r="L159" s="587"/>
    </row>
    <row r="160" spans="1:10" ht="13.5" customHeight="1">
      <c r="A160" s="683"/>
      <c r="B160" s="647"/>
      <c r="C160" s="684"/>
      <c r="D160" s="684"/>
      <c r="E160" s="685"/>
      <c r="F160" s="685"/>
      <c r="G160" s="685"/>
      <c r="H160" s="685"/>
      <c r="I160" s="685"/>
      <c r="J160" s="685"/>
    </row>
    <row r="161" spans="1:10" ht="12.75" customHeight="1">
      <c r="A161" s="683"/>
      <c r="B161" s="647"/>
      <c r="C161" s="684"/>
      <c r="D161" s="684"/>
      <c r="E161" s="685"/>
      <c r="F161" s="685"/>
      <c r="G161" s="685"/>
      <c r="H161" s="685"/>
      <c r="I161" s="685"/>
      <c r="J161" s="685"/>
    </row>
    <row r="162" spans="1:10" ht="12.75">
      <c r="A162" s="686"/>
      <c r="B162" s="687"/>
      <c r="C162" s="688"/>
      <c r="D162" s="688"/>
      <c r="E162" s="689"/>
      <c r="F162" s="689"/>
      <c r="G162" s="689"/>
      <c r="H162" s="689"/>
      <c r="I162" s="689"/>
      <c r="J162" s="689"/>
    </row>
    <row r="163" spans="1:10" ht="12.75">
      <c r="A163" s="686"/>
      <c r="B163" s="687"/>
      <c r="C163" s="688"/>
      <c r="D163" s="688"/>
      <c r="E163" s="689"/>
      <c r="F163" s="689"/>
      <c r="G163" s="689"/>
      <c r="H163" s="689"/>
      <c r="I163" s="689"/>
      <c r="J163" s="689"/>
    </row>
    <row r="164" spans="1:10" ht="12.75">
      <c r="A164" s="690"/>
      <c r="B164" s="691"/>
      <c r="C164" s="692"/>
      <c r="D164" s="692"/>
      <c r="E164" s="693"/>
      <c r="F164" s="693"/>
      <c r="G164" s="693"/>
      <c r="H164" s="693"/>
      <c r="I164" s="693"/>
      <c r="J164" s="693"/>
    </row>
    <row r="165" spans="1:10" ht="12.75">
      <c r="A165" s="690"/>
      <c r="B165" s="691"/>
      <c r="C165" s="692"/>
      <c r="D165" s="692"/>
      <c r="E165" s="693"/>
      <c r="F165" s="693"/>
      <c r="G165" s="693"/>
      <c r="H165" s="693"/>
      <c r="I165" s="693"/>
      <c r="J165" s="693"/>
    </row>
    <row r="166" spans="1:10" ht="12.75">
      <c r="A166" s="690"/>
      <c r="B166" s="691"/>
      <c r="C166" s="692"/>
      <c r="D166" s="692"/>
      <c r="E166" s="693"/>
      <c r="F166" s="693"/>
      <c r="G166" s="693"/>
      <c r="H166" s="693"/>
      <c r="I166" s="693"/>
      <c r="J166" s="693"/>
    </row>
    <row r="167" spans="1:10" ht="12.75">
      <c r="A167" s="690"/>
      <c r="B167" s="691"/>
      <c r="C167" s="692"/>
      <c r="D167" s="692"/>
      <c r="E167" s="693"/>
      <c r="F167" s="693"/>
      <c r="G167" s="693"/>
      <c r="H167" s="693"/>
      <c r="I167" s="693"/>
      <c r="J167" s="693"/>
    </row>
    <row r="168" spans="1:10" ht="12.75">
      <c r="A168" s="690"/>
      <c r="B168" s="691"/>
      <c r="C168" s="692"/>
      <c r="D168" s="692"/>
      <c r="E168" s="693"/>
      <c r="F168" s="693"/>
      <c r="G168" s="693"/>
      <c r="H168" s="693"/>
      <c r="I168" s="693"/>
      <c r="J168" s="693"/>
    </row>
    <row r="169" spans="1:10" ht="12.75">
      <c r="A169" s="690"/>
      <c r="B169" s="691"/>
      <c r="C169" s="692"/>
      <c r="D169" s="692"/>
      <c r="E169" s="693"/>
      <c r="F169" s="693"/>
      <c r="G169" s="693"/>
      <c r="H169" s="693"/>
      <c r="I169" s="693"/>
      <c r="J169" s="693"/>
    </row>
    <row r="170" spans="1:10" ht="12.75">
      <c r="A170" s="690"/>
      <c r="B170" s="691"/>
      <c r="C170" s="692"/>
      <c r="D170" s="692"/>
      <c r="E170" s="693"/>
      <c r="F170" s="693"/>
      <c r="G170" s="693"/>
      <c r="H170" s="693"/>
      <c r="I170" s="693"/>
      <c r="J170" s="693"/>
    </row>
    <row r="171" spans="1:10" ht="12.75">
      <c r="A171" s="690"/>
      <c r="B171" s="691"/>
      <c r="C171" s="692"/>
      <c r="D171" s="692"/>
      <c r="E171" s="693"/>
      <c r="F171" s="693"/>
      <c r="G171" s="693"/>
      <c r="H171" s="693"/>
      <c r="I171" s="693"/>
      <c r="J171" s="693"/>
    </row>
    <row r="172" spans="1:10" ht="12.75">
      <c r="A172" s="690"/>
      <c r="B172" s="691"/>
      <c r="C172" s="692"/>
      <c r="D172" s="692"/>
      <c r="E172" s="693"/>
      <c r="F172" s="693"/>
      <c r="G172" s="693"/>
      <c r="H172" s="693"/>
      <c r="I172" s="693"/>
      <c r="J172" s="693"/>
    </row>
    <row r="173" spans="1:10" ht="12.75">
      <c r="A173" s="690"/>
      <c r="B173" s="691"/>
      <c r="C173" s="692"/>
      <c r="D173" s="692"/>
      <c r="E173" s="693"/>
      <c r="F173" s="693"/>
      <c r="G173" s="693"/>
      <c r="H173" s="693"/>
      <c r="I173" s="693"/>
      <c r="J173" s="693"/>
    </row>
    <row r="174" spans="1:10" ht="12.75">
      <c r="A174" s="690"/>
      <c r="B174" s="691"/>
      <c r="C174" s="692"/>
      <c r="D174" s="692"/>
      <c r="E174" s="693"/>
      <c r="F174" s="693"/>
      <c r="G174" s="693"/>
      <c r="H174" s="693"/>
      <c r="I174" s="693"/>
      <c r="J174" s="693"/>
    </row>
    <row r="175" spans="1:10" ht="12.75">
      <c r="A175" s="690"/>
      <c r="B175" s="691"/>
      <c r="C175" s="692"/>
      <c r="D175" s="692"/>
      <c r="E175" s="693"/>
      <c r="F175" s="693"/>
      <c r="G175" s="693"/>
      <c r="H175" s="693"/>
      <c r="I175" s="693"/>
      <c r="J175" s="693"/>
    </row>
    <row r="176" spans="1:10" ht="12.75">
      <c r="A176" s="690"/>
      <c r="B176" s="691"/>
      <c r="C176" s="692"/>
      <c r="D176" s="692"/>
      <c r="E176" s="693"/>
      <c r="F176" s="693"/>
      <c r="G176" s="693"/>
      <c r="H176" s="693"/>
      <c r="I176" s="693"/>
      <c r="J176" s="693"/>
    </row>
    <row r="177" spans="1:10" ht="12.75">
      <c r="A177" s="690"/>
      <c r="B177" s="691"/>
      <c r="C177" s="692"/>
      <c r="D177" s="692"/>
      <c r="E177" s="693"/>
      <c r="F177" s="693"/>
      <c r="G177" s="693"/>
      <c r="H177" s="693"/>
      <c r="I177" s="693"/>
      <c r="J177" s="693"/>
    </row>
    <row r="178" spans="1:10" ht="12.75">
      <c r="A178" s="690"/>
      <c r="B178" s="691"/>
      <c r="C178" s="692"/>
      <c r="D178" s="692"/>
      <c r="E178" s="693"/>
      <c r="F178" s="693"/>
      <c r="G178" s="693"/>
      <c r="H178" s="693"/>
      <c r="I178" s="693"/>
      <c r="J178" s="693"/>
    </row>
    <row r="179" spans="1:10" ht="12.75">
      <c r="A179" s="690"/>
      <c r="B179" s="691"/>
      <c r="C179" s="692"/>
      <c r="D179" s="692"/>
      <c r="E179" s="693"/>
      <c r="F179" s="693"/>
      <c r="G179" s="693"/>
      <c r="H179" s="693"/>
      <c r="I179" s="693"/>
      <c r="J179" s="693"/>
    </row>
    <row r="180" spans="1:10" ht="12.75">
      <c r="A180" s="690"/>
      <c r="B180" s="691"/>
      <c r="C180" s="692"/>
      <c r="D180" s="692"/>
      <c r="E180" s="693"/>
      <c r="F180" s="693"/>
      <c r="G180" s="693"/>
      <c r="H180" s="693"/>
      <c r="I180" s="693"/>
      <c r="J180" s="693"/>
    </row>
    <row r="181" spans="1:10" ht="12.75">
      <c r="A181" s="690"/>
      <c r="B181" s="691"/>
      <c r="C181" s="692"/>
      <c r="D181" s="692"/>
      <c r="E181" s="693"/>
      <c r="F181" s="693"/>
      <c r="G181" s="693"/>
      <c r="H181" s="693"/>
      <c r="I181" s="693"/>
      <c r="J181" s="693"/>
    </row>
    <row r="182" spans="1:10" ht="12.75">
      <c r="A182" s="690"/>
      <c r="B182" s="691"/>
      <c r="C182" s="692"/>
      <c r="D182" s="692"/>
      <c r="E182" s="693"/>
      <c r="F182" s="693"/>
      <c r="G182" s="693"/>
      <c r="H182" s="693"/>
      <c r="I182" s="693"/>
      <c r="J182" s="693"/>
    </row>
    <row r="183" spans="1:10" ht="12.75">
      <c r="A183" s="690"/>
      <c r="B183" s="691"/>
      <c r="C183" s="692"/>
      <c r="D183" s="692"/>
      <c r="E183" s="693"/>
      <c r="F183" s="693"/>
      <c r="G183" s="693"/>
      <c r="H183" s="693"/>
      <c r="I183" s="693"/>
      <c r="J183" s="693"/>
    </row>
    <row r="184" spans="1:10" ht="12.75">
      <c r="A184" s="690"/>
      <c r="B184" s="691"/>
      <c r="C184" s="692"/>
      <c r="D184" s="692"/>
      <c r="E184" s="693"/>
      <c r="F184" s="693"/>
      <c r="G184" s="693"/>
      <c r="H184" s="693"/>
      <c r="I184" s="693"/>
      <c r="J184" s="693"/>
    </row>
    <row r="185" spans="1:10" ht="12.75">
      <c r="A185" s="690"/>
      <c r="B185" s="691"/>
      <c r="C185" s="692"/>
      <c r="D185" s="692"/>
      <c r="E185" s="693"/>
      <c r="F185" s="693"/>
      <c r="G185" s="693"/>
      <c r="H185" s="693"/>
      <c r="I185" s="693"/>
      <c r="J185" s="693"/>
    </row>
    <row r="186" spans="1:10" ht="12.75">
      <c r="A186" s="690"/>
      <c r="B186" s="691"/>
      <c r="C186" s="692"/>
      <c r="D186" s="692"/>
      <c r="E186" s="693"/>
      <c r="F186" s="693"/>
      <c r="G186" s="693"/>
      <c r="H186" s="693"/>
      <c r="I186" s="693"/>
      <c r="J186" s="693"/>
    </row>
    <row r="187" spans="1:10" ht="12.75">
      <c r="A187" s="690"/>
      <c r="B187" s="691"/>
      <c r="C187" s="692"/>
      <c r="D187" s="692"/>
      <c r="E187" s="693"/>
      <c r="F187" s="693"/>
      <c r="G187" s="693"/>
      <c r="H187" s="693"/>
      <c r="I187" s="693"/>
      <c r="J187" s="693"/>
    </row>
    <row r="188" spans="1:10" ht="12.75">
      <c r="A188" s="690"/>
      <c r="B188" s="691"/>
      <c r="C188" s="692"/>
      <c r="D188" s="692"/>
      <c r="E188" s="693"/>
      <c r="F188" s="693"/>
      <c r="G188" s="693"/>
      <c r="H188" s="693"/>
      <c r="I188" s="693"/>
      <c r="J188" s="693"/>
    </row>
    <row r="189" spans="1:10" ht="12.75">
      <c r="A189" s="690"/>
      <c r="B189" s="691"/>
      <c r="C189" s="692"/>
      <c r="D189" s="692"/>
      <c r="E189" s="693"/>
      <c r="F189" s="693"/>
      <c r="G189" s="693"/>
      <c r="H189" s="693"/>
      <c r="I189" s="693"/>
      <c r="J189" s="693"/>
    </row>
    <row r="190" spans="1:10" ht="12.75">
      <c r="A190" s="690"/>
      <c r="B190" s="691"/>
      <c r="C190" s="692"/>
      <c r="D190" s="692"/>
      <c r="E190" s="693"/>
      <c r="F190" s="693"/>
      <c r="G190" s="693"/>
      <c r="H190" s="693"/>
      <c r="I190" s="693"/>
      <c r="J190" s="693"/>
    </row>
    <row r="191" spans="1:10" ht="12.75">
      <c r="A191" s="690"/>
      <c r="B191" s="691"/>
      <c r="C191" s="692"/>
      <c r="D191" s="692"/>
      <c r="E191" s="693"/>
      <c r="F191" s="693"/>
      <c r="G191" s="693"/>
      <c r="H191" s="693"/>
      <c r="I191" s="693"/>
      <c r="J191" s="693"/>
    </row>
    <row r="192" spans="1:10" ht="12.75">
      <c r="A192" s="690"/>
      <c r="B192" s="691"/>
      <c r="C192" s="692"/>
      <c r="D192" s="692"/>
      <c r="E192" s="693"/>
      <c r="F192" s="693"/>
      <c r="G192" s="693"/>
      <c r="H192" s="693"/>
      <c r="I192" s="693"/>
      <c r="J192" s="693"/>
    </row>
    <row r="193" spans="1:10" ht="12.75">
      <c r="A193" s="690"/>
      <c r="B193" s="691"/>
      <c r="C193" s="692"/>
      <c r="D193" s="692"/>
      <c r="E193" s="693"/>
      <c r="F193" s="693"/>
      <c r="G193" s="693"/>
      <c r="H193" s="693"/>
      <c r="I193" s="693"/>
      <c r="J193" s="693"/>
    </row>
    <row r="194" spans="1:10" ht="12.75">
      <c r="A194" s="690"/>
      <c r="B194" s="691"/>
      <c r="C194" s="692"/>
      <c r="D194" s="692"/>
      <c r="E194" s="692"/>
      <c r="F194" s="692"/>
      <c r="G194" s="692"/>
      <c r="H194" s="692"/>
      <c r="I194" s="692"/>
      <c r="J194" s="692"/>
    </row>
    <row r="195" spans="1:10" ht="12.75">
      <c r="A195" s="690"/>
      <c r="B195" s="691"/>
      <c r="C195" s="692"/>
      <c r="D195" s="692"/>
      <c r="E195" s="692"/>
      <c r="F195" s="692"/>
      <c r="G195" s="692"/>
      <c r="H195" s="692"/>
      <c r="I195" s="692"/>
      <c r="J195" s="692"/>
    </row>
    <row r="196" spans="1:10" ht="12.75">
      <c r="A196" s="690"/>
      <c r="B196" s="691"/>
      <c r="C196" s="692"/>
      <c r="D196" s="692"/>
      <c r="E196" s="692"/>
      <c r="F196" s="692"/>
      <c r="G196" s="692"/>
      <c r="H196" s="692"/>
      <c r="I196" s="692"/>
      <c r="J196" s="692"/>
    </row>
    <row r="197" spans="1:10" ht="12.75">
      <c r="A197" s="690"/>
      <c r="B197" s="691"/>
      <c r="C197" s="692"/>
      <c r="D197" s="692"/>
      <c r="E197" s="692"/>
      <c r="F197" s="692"/>
      <c r="G197" s="692"/>
      <c r="H197" s="692"/>
      <c r="I197" s="692"/>
      <c r="J197" s="692"/>
    </row>
    <row r="198" spans="1:10" ht="12.75">
      <c r="A198" s="690"/>
      <c r="B198" s="691"/>
      <c r="C198" s="692"/>
      <c r="D198" s="692"/>
      <c r="E198" s="692"/>
      <c r="F198" s="692"/>
      <c r="G198" s="692"/>
      <c r="H198" s="692"/>
      <c r="I198" s="692"/>
      <c r="J198" s="692"/>
    </row>
    <row r="199" spans="1:10" ht="12.75">
      <c r="A199" s="690"/>
      <c r="B199" s="691"/>
      <c r="C199" s="300"/>
      <c r="D199" s="300"/>
      <c r="E199" s="300"/>
      <c r="F199" s="300"/>
      <c r="G199" s="300"/>
      <c r="H199" s="300"/>
      <c r="I199" s="300"/>
      <c r="J199" s="300"/>
    </row>
    <row r="200" spans="1:10" ht="12.75">
      <c r="A200" s="690"/>
      <c r="B200" s="691"/>
      <c r="C200" s="300"/>
      <c r="D200" s="300"/>
      <c r="E200" s="300"/>
      <c r="F200" s="300"/>
      <c r="G200" s="300"/>
      <c r="H200" s="300"/>
      <c r="I200" s="300"/>
      <c r="J200" s="300"/>
    </row>
    <row r="201" spans="1:10" ht="12.75">
      <c r="A201" s="690"/>
      <c r="B201" s="691"/>
      <c r="C201" s="300"/>
      <c r="D201" s="300"/>
      <c r="E201" s="300"/>
      <c r="F201" s="300"/>
      <c r="G201" s="300"/>
      <c r="H201" s="300"/>
      <c r="I201" s="300"/>
      <c r="J201" s="300"/>
    </row>
    <row r="202" spans="1:10" ht="12.75">
      <c r="A202" s="690"/>
      <c r="B202" s="691"/>
      <c r="C202" s="300"/>
      <c r="D202" s="300"/>
      <c r="E202" s="300"/>
      <c r="F202" s="300"/>
      <c r="G202" s="300"/>
      <c r="H202" s="300"/>
      <c r="I202" s="300"/>
      <c r="J202" s="300"/>
    </row>
    <row r="203" spans="1:10" ht="12.75">
      <c r="A203" s="690"/>
      <c r="B203" s="691"/>
      <c r="C203" s="300"/>
      <c r="D203" s="300"/>
      <c r="E203" s="300"/>
      <c r="F203" s="300"/>
      <c r="G203" s="300"/>
      <c r="H203" s="300"/>
      <c r="I203" s="300"/>
      <c r="J203" s="300"/>
    </row>
    <row r="204" spans="1:10" ht="12.75">
      <c r="A204" s="690"/>
      <c r="B204" s="691"/>
      <c r="C204" s="300"/>
      <c r="D204" s="300"/>
      <c r="E204" s="300"/>
      <c r="F204" s="300"/>
      <c r="G204" s="300"/>
      <c r="H204" s="300"/>
      <c r="I204" s="300"/>
      <c r="J204" s="300"/>
    </row>
    <row r="205" spans="1:10" ht="12.75">
      <c r="A205" s="690"/>
      <c r="B205" s="691"/>
      <c r="C205" s="300"/>
      <c r="D205" s="300"/>
      <c r="E205" s="300"/>
      <c r="F205" s="300"/>
      <c r="G205" s="300"/>
      <c r="H205" s="300"/>
      <c r="I205" s="300"/>
      <c r="J205" s="300"/>
    </row>
    <row r="206" spans="1:10" ht="12.75">
      <c r="A206" s="690"/>
      <c r="B206" s="691"/>
      <c r="C206" s="300"/>
      <c r="D206" s="300"/>
      <c r="E206" s="300"/>
      <c r="F206" s="300"/>
      <c r="G206" s="300"/>
      <c r="H206" s="300"/>
      <c r="I206" s="300"/>
      <c r="J206" s="300"/>
    </row>
    <row r="207" spans="1:10" ht="12.75">
      <c r="A207" s="690"/>
      <c r="B207" s="691"/>
      <c r="C207" s="300"/>
      <c r="D207" s="300"/>
      <c r="E207" s="300"/>
      <c r="F207" s="300"/>
      <c r="G207" s="300"/>
      <c r="H207" s="300"/>
      <c r="I207" s="300"/>
      <c r="J207" s="300"/>
    </row>
    <row r="208" spans="1:10" ht="12.75">
      <c r="A208" s="690"/>
      <c r="B208" s="301"/>
      <c r="C208" s="300"/>
      <c r="D208" s="300"/>
      <c r="E208" s="300"/>
      <c r="F208" s="300"/>
      <c r="G208" s="300"/>
      <c r="H208" s="300"/>
      <c r="I208" s="300"/>
      <c r="J208" s="300"/>
    </row>
    <row r="209" spans="1:10" ht="12.75">
      <c r="A209" s="690"/>
      <c r="B209" s="301"/>
      <c r="C209" s="300"/>
      <c r="D209" s="300"/>
      <c r="E209" s="300"/>
      <c r="F209" s="300"/>
      <c r="G209" s="300"/>
      <c r="H209" s="300"/>
      <c r="I209" s="300"/>
      <c r="J209" s="300"/>
    </row>
    <row r="210" spans="1:10" ht="12.75">
      <c r="A210" s="690"/>
      <c r="B210" s="301"/>
      <c r="C210" s="300"/>
      <c r="D210" s="300"/>
      <c r="E210" s="300"/>
      <c r="F210" s="300"/>
      <c r="G210" s="300"/>
      <c r="H210" s="300"/>
      <c r="I210" s="300"/>
      <c r="J210" s="300"/>
    </row>
    <row r="211" spans="1:10" ht="12.75">
      <c r="A211" s="690"/>
      <c r="B211" s="301"/>
      <c r="C211" s="300"/>
      <c r="D211" s="300"/>
      <c r="E211" s="300"/>
      <c r="F211" s="300"/>
      <c r="G211" s="300"/>
      <c r="H211" s="300"/>
      <c r="I211" s="300"/>
      <c r="J211" s="300"/>
    </row>
    <row r="212" spans="1:10" ht="12.75">
      <c r="A212" s="690"/>
      <c r="B212" s="301"/>
      <c r="C212" s="300"/>
      <c r="D212" s="300"/>
      <c r="E212" s="300"/>
      <c r="F212" s="300"/>
      <c r="G212" s="300"/>
      <c r="H212" s="300"/>
      <c r="I212" s="300"/>
      <c r="J212" s="300"/>
    </row>
    <row r="213" spans="1:10" ht="12.75">
      <c r="A213" s="690"/>
      <c r="B213" s="301"/>
      <c r="C213" s="300"/>
      <c r="D213" s="300"/>
      <c r="E213" s="300"/>
      <c r="F213" s="300"/>
      <c r="G213" s="300"/>
      <c r="H213" s="300"/>
      <c r="I213" s="300"/>
      <c r="J213" s="300"/>
    </row>
    <row r="214" spans="1:10" ht="12.75">
      <c r="A214" s="690"/>
      <c r="B214" s="301"/>
      <c r="C214" s="300"/>
      <c r="D214" s="300"/>
      <c r="E214" s="300"/>
      <c r="F214" s="300"/>
      <c r="G214" s="300"/>
      <c r="H214" s="300"/>
      <c r="I214" s="300"/>
      <c r="J214" s="300"/>
    </row>
    <row r="215" spans="1:10" ht="12.75">
      <c r="A215" s="690"/>
      <c r="B215" s="301"/>
      <c r="C215" s="300"/>
      <c r="D215" s="300"/>
      <c r="E215" s="300"/>
      <c r="F215" s="300"/>
      <c r="G215" s="300"/>
      <c r="H215" s="300"/>
      <c r="I215" s="300"/>
      <c r="J215" s="300"/>
    </row>
    <row r="216" spans="1:10" ht="12.75">
      <c r="A216" s="690"/>
      <c r="B216" s="301"/>
      <c r="C216" s="300"/>
      <c r="D216" s="300"/>
      <c r="E216" s="300"/>
      <c r="F216" s="300"/>
      <c r="G216" s="300"/>
      <c r="H216" s="300"/>
      <c r="I216" s="300"/>
      <c r="J216" s="300"/>
    </row>
    <row r="217" ht="12.75">
      <c r="B217" s="256"/>
    </row>
    <row r="218" ht="12.75">
      <c r="B218" s="256"/>
    </row>
    <row r="219" ht="12.75">
      <c r="B219" s="256"/>
    </row>
    <row r="220" ht="12.75">
      <c r="B220" s="256"/>
    </row>
    <row r="221" ht="12.75">
      <c r="B221" s="256"/>
    </row>
    <row r="222" ht="12.75">
      <c r="B222" s="256"/>
    </row>
    <row r="223" ht="12.75">
      <c r="B223" s="256"/>
    </row>
    <row r="224" ht="12.75">
      <c r="B224" s="256"/>
    </row>
    <row r="225" ht="12.75">
      <c r="B225" s="256"/>
    </row>
    <row r="226" ht="12.75">
      <c r="B226" s="256"/>
    </row>
    <row r="227" ht="12.75">
      <c r="B227" s="256"/>
    </row>
    <row r="228" ht="12.75">
      <c r="B228" s="256"/>
    </row>
    <row r="229" ht="12.75">
      <c r="B229" s="256"/>
    </row>
    <row r="230" ht="12.75">
      <c r="B230" s="256"/>
    </row>
    <row r="231" ht="12.75">
      <c r="B231" s="256"/>
    </row>
    <row r="232" ht="12.75">
      <c r="B232" s="256"/>
    </row>
    <row r="233" ht="12.75">
      <c r="B233" s="256"/>
    </row>
    <row r="234" ht="12.75">
      <c r="B234" s="256"/>
    </row>
    <row r="235" ht="12.75">
      <c r="B235" s="256"/>
    </row>
    <row r="236" ht="12.75">
      <c r="B236" s="256"/>
    </row>
    <row r="237" ht="12.75">
      <c r="B237" s="256"/>
    </row>
    <row r="238" ht="12.75">
      <c r="B238" s="256"/>
    </row>
    <row r="239" ht="12.75">
      <c r="B239" s="256"/>
    </row>
    <row r="240" ht="12.75">
      <c r="B240" s="256"/>
    </row>
    <row r="241" ht="12.75">
      <c r="B241" s="256"/>
    </row>
    <row r="242" ht="12.75">
      <c r="B242" s="256"/>
    </row>
    <row r="243" ht="12.75">
      <c r="B243" s="256"/>
    </row>
    <row r="244" ht="12.75">
      <c r="B244" s="256"/>
    </row>
    <row r="245" ht="12.75">
      <c r="B245" s="256"/>
    </row>
    <row r="246" ht="12.75">
      <c r="B246" s="256"/>
    </row>
    <row r="247" ht="12.75">
      <c r="B247" s="256"/>
    </row>
    <row r="248" ht="12.75">
      <c r="B248" s="256"/>
    </row>
    <row r="249" ht="12.75">
      <c r="B249" s="256"/>
    </row>
    <row r="250" ht="12.75">
      <c r="B250" s="256"/>
    </row>
    <row r="251" ht="12.75">
      <c r="B251" s="256"/>
    </row>
    <row r="252" ht="12.75">
      <c r="B252" s="256"/>
    </row>
    <row r="253" ht="12.75">
      <c r="B253" s="256"/>
    </row>
    <row r="254" ht="12.75">
      <c r="B254" s="256"/>
    </row>
    <row r="255" ht="12.75">
      <c r="B255" s="256"/>
    </row>
    <row r="256" ht="12.75">
      <c r="B256" s="256"/>
    </row>
    <row r="257" ht="12.75">
      <c r="B257" s="256"/>
    </row>
    <row r="258" ht="12.75">
      <c r="B258" s="256"/>
    </row>
    <row r="259" ht="12.75">
      <c r="B259" s="256"/>
    </row>
    <row r="260" ht="12.75">
      <c r="B260" s="256"/>
    </row>
    <row r="261" ht="12.75">
      <c r="B261" s="256"/>
    </row>
    <row r="262" ht="12.75">
      <c r="B262" s="256"/>
    </row>
    <row r="263" ht="12.75">
      <c r="B263" s="256"/>
    </row>
    <row r="264" ht="12.75">
      <c r="B264" s="256"/>
    </row>
    <row r="265" ht="12.75">
      <c r="B265" s="256"/>
    </row>
    <row r="266" ht="12.75">
      <c r="B266" s="256"/>
    </row>
    <row r="267" ht="12.75">
      <c r="B267" s="256"/>
    </row>
    <row r="268" ht="12.75">
      <c r="B268" s="256"/>
    </row>
    <row r="269" ht="12.75">
      <c r="B269" s="256"/>
    </row>
    <row r="270" ht="12.75">
      <c r="B270" s="256"/>
    </row>
    <row r="271" ht="12.75">
      <c r="B271" s="256"/>
    </row>
    <row r="272" ht="12.75">
      <c r="B272" s="256"/>
    </row>
    <row r="273" ht="12.75">
      <c r="B273" s="256"/>
    </row>
    <row r="274" ht="12.75">
      <c r="B274" s="256"/>
    </row>
    <row r="275" ht="12.75">
      <c r="B275" s="256"/>
    </row>
    <row r="276" ht="12.75">
      <c r="B276" s="256"/>
    </row>
    <row r="277" ht="12.75">
      <c r="B277" s="256"/>
    </row>
    <row r="278" ht="12.75">
      <c r="B278" s="623"/>
    </row>
    <row r="279" ht="12.75">
      <c r="B279" s="623"/>
    </row>
    <row r="280" ht="12.75">
      <c r="B280" s="623"/>
    </row>
    <row r="281" ht="12.75">
      <c r="B281" s="623"/>
    </row>
    <row r="282" ht="12.75">
      <c r="B282" s="623"/>
    </row>
    <row r="283" ht="12.75">
      <c r="B283" s="623"/>
    </row>
    <row r="284" ht="12.75">
      <c r="B284" s="623"/>
    </row>
    <row r="285" ht="12.75">
      <c r="B285" s="623"/>
    </row>
    <row r="286" ht="12.75">
      <c r="B286" s="623"/>
    </row>
    <row r="287" ht="12.75">
      <c r="B287" s="623"/>
    </row>
    <row r="288" ht="12.75">
      <c r="B288" s="623"/>
    </row>
    <row r="289" ht="12.75">
      <c r="B289" s="623"/>
    </row>
    <row r="290" ht="12.75">
      <c r="B290" s="623"/>
    </row>
    <row r="291" ht="12.75">
      <c r="B291" s="623"/>
    </row>
    <row r="292" ht="12.75">
      <c r="B292" s="623"/>
    </row>
    <row r="293" ht="12.75">
      <c r="B293" s="623"/>
    </row>
    <row r="294" ht="12.75">
      <c r="B294" s="623"/>
    </row>
    <row r="295" ht="12.75">
      <c r="B295" s="623"/>
    </row>
    <row r="296" ht="12.75">
      <c r="B296" s="623"/>
    </row>
    <row r="297" ht="12.75">
      <c r="B297" s="623"/>
    </row>
    <row r="298" ht="12.75">
      <c r="B298" s="623"/>
    </row>
    <row r="299" ht="12.75">
      <c r="B299" s="623"/>
    </row>
  </sheetData>
  <mergeCells count="90">
    <mergeCell ref="A3:L3"/>
    <mergeCell ref="A4:L4"/>
    <mergeCell ref="A5:L5"/>
    <mergeCell ref="A7:A9"/>
    <mergeCell ref="B7:B9"/>
    <mergeCell ref="C7:C9"/>
    <mergeCell ref="D7:D9"/>
    <mergeCell ref="E7:E9"/>
    <mergeCell ref="F7:J7"/>
    <mergeCell ref="K7:K9"/>
    <mergeCell ref="L7:L9"/>
    <mergeCell ref="F8:F9"/>
    <mergeCell ref="G8:J8"/>
    <mergeCell ref="A11:B11"/>
    <mergeCell ref="B13:L13"/>
    <mergeCell ref="B14:L14"/>
    <mergeCell ref="A16:L16"/>
    <mergeCell ref="A18:L18"/>
    <mergeCell ref="A20:L20"/>
    <mergeCell ref="A21:B21"/>
    <mergeCell ref="A23:L23"/>
    <mergeCell ref="A24:L24"/>
    <mergeCell ref="A25:L25"/>
    <mergeCell ref="A26:L26"/>
    <mergeCell ref="A27:L27"/>
    <mergeCell ref="A28:L28"/>
    <mergeCell ref="A29:L29"/>
    <mergeCell ref="A30:L30"/>
    <mergeCell ref="A31:L31"/>
    <mergeCell ref="A32:L32"/>
    <mergeCell ref="A33:L33"/>
    <mergeCell ref="A34:L34"/>
    <mergeCell ref="A35:L35"/>
    <mergeCell ref="A36:L36"/>
    <mergeCell ref="A37:L37"/>
    <mergeCell ref="A38:L38"/>
    <mergeCell ref="A39:L39"/>
    <mergeCell ref="A40:L40"/>
    <mergeCell ref="A41:L41"/>
    <mergeCell ref="A42:L42"/>
    <mergeCell ref="A43:L43"/>
    <mergeCell ref="A44:L44"/>
    <mergeCell ref="A46:L46"/>
    <mergeCell ref="A48:L48"/>
    <mergeCell ref="A50:L50"/>
    <mergeCell ref="A52:L52"/>
    <mergeCell ref="A53:B53"/>
    <mergeCell ref="A55:L55"/>
    <mergeCell ref="A56:B56"/>
    <mergeCell ref="A58:L58"/>
    <mergeCell ref="A60:L60"/>
    <mergeCell ref="A62:L62"/>
    <mergeCell ref="A63:B63"/>
    <mergeCell ref="A65:L65"/>
    <mergeCell ref="A67:L67"/>
    <mergeCell ref="A69:L69"/>
    <mergeCell ref="A71:L71"/>
    <mergeCell ref="A72:B72"/>
    <mergeCell ref="A74:L74"/>
    <mergeCell ref="A75:A78"/>
    <mergeCell ref="C75:C78"/>
    <mergeCell ref="A79:L79"/>
    <mergeCell ref="A81:L81"/>
    <mergeCell ref="A83:L83"/>
    <mergeCell ref="A85:L85"/>
    <mergeCell ref="A87:L87"/>
    <mergeCell ref="A89:L89"/>
    <mergeCell ref="A90:B90"/>
    <mergeCell ref="A92:L92"/>
    <mergeCell ref="A94:L94"/>
    <mergeCell ref="A96:L96"/>
    <mergeCell ref="A97:B97"/>
    <mergeCell ref="A99:L99"/>
    <mergeCell ref="A100:A105"/>
    <mergeCell ref="C100:C105"/>
    <mergeCell ref="D100:D105"/>
    <mergeCell ref="A106:L106"/>
    <mergeCell ref="A107:B107"/>
    <mergeCell ref="A108:B108"/>
    <mergeCell ref="A110:L110"/>
    <mergeCell ref="A112:L112"/>
    <mergeCell ref="A117:L117"/>
    <mergeCell ref="B120:L120"/>
    <mergeCell ref="B122:L122"/>
    <mergeCell ref="A128:B128"/>
    <mergeCell ref="A130:L130"/>
    <mergeCell ref="B123:L123"/>
    <mergeCell ref="A125:A126"/>
    <mergeCell ref="B125:L125"/>
    <mergeCell ref="B126:L12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195"/>
  <sheetViews>
    <sheetView tabSelected="1" workbookViewId="0" topLeftCell="A1">
      <selection activeCell="A1" sqref="A1:IV16384"/>
    </sheetView>
  </sheetViews>
  <sheetFormatPr defaultColWidth="9.140625" defaultRowHeight="12.75"/>
  <cols>
    <col min="1" max="1" width="3.140625" style="695" customWidth="1"/>
    <col min="2" max="2" width="4.140625" style="695" customWidth="1"/>
    <col min="3" max="3" width="6.57421875" style="695" customWidth="1"/>
    <col min="4" max="4" width="7.57421875" style="695" customWidth="1"/>
    <col min="5" max="5" width="22.57421875" style="695" customWidth="1"/>
    <col min="6" max="6" width="20.7109375" style="695" customWidth="1"/>
    <col min="7" max="7" width="16.8515625" style="695" customWidth="1"/>
    <col min="8" max="8" width="9.28125" style="695" customWidth="1"/>
    <col min="9" max="9" width="9.8515625" style="695" customWidth="1"/>
    <col min="10" max="11" width="9.57421875" style="695" customWidth="1"/>
    <col min="12" max="12" width="5.28125" style="695" customWidth="1"/>
    <col min="13" max="13" width="9.00390625" style="695" customWidth="1"/>
    <col min="14" max="14" width="9.57421875" style="695" customWidth="1"/>
    <col min="15" max="16384" width="9.140625" style="695" customWidth="1"/>
  </cols>
  <sheetData>
    <row r="1" spans="1:14" ht="12.75" customHeight="1">
      <c r="A1" s="694"/>
      <c r="B1" s="694"/>
      <c r="C1" s="694"/>
      <c r="D1" s="694"/>
      <c r="E1" s="694"/>
      <c r="F1" s="694"/>
      <c r="G1" s="694"/>
      <c r="H1" s="694"/>
      <c r="J1" s="696"/>
      <c r="K1" s="696"/>
      <c r="L1" s="696"/>
      <c r="M1" s="696"/>
      <c r="N1" s="698" t="s">
        <v>1406</v>
      </c>
    </row>
    <row r="2" spans="1:14" ht="12.75" customHeight="1">
      <c r="A2" s="694"/>
      <c r="B2" s="694"/>
      <c r="C2" s="694"/>
      <c r="D2" s="694"/>
      <c r="E2" s="694"/>
      <c r="F2" s="694"/>
      <c r="G2" s="694"/>
      <c r="H2" s="694"/>
      <c r="J2" s="696"/>
      <c r="K2" s="696"/>
      <c r="L2" s="696"/>
      <c r="M2" s="696"/>
      <c r="N2" s="306"/>
    </row>
    <row r="3" spans="1:14" ht="12.75" customHeight="1">
      <c r="A3" s="694"/>
      <c r="B3" s="694"/>
      <c r="C3" s="694"/>
      <c r="D3" s="694"/>
      <c r="E3" s="694"/>
      <c r="F3" s="694"/>
      <c r="G3" s="694"/>
      <c r="H3" s="694"/>
      <c r="J3" s="696"/>
      <c r="K3" s="696"/>
      <c r="L3" s="696"/>
      <c r="M3" s="696"/>
      <c r="N3" s="306"/>
    </row>
    <row r="4" spans="1:13" ht="12.75" customHeight="1">
      <c r="A4" s="694"/>
      <c r="B4" s="694"/>
      <c r="C4" s="694"/>
      <c r="D4" s="694"/>
      <c r="E4" s="694"/>
      <c r="F4" s="694"/>
      <c r="G4" s="694"/>
      <c r="H4" s="694"/>
      <c r="I4" s="696"/>
      <c r="J4" s="699"/>
      <c r="K4" s="699"/>
      <c r="L4" s="699"/>
      <c r="M4" s="699"/>
    </row>
    <row r="5" spans="1:14" ht="21" customHeight="1">
      <c r="A5" s="2007" t="s">
        <v>1407</v>
      </c>
      <c r="B5" s="2008"/>
      <c r="C5" s="2008"/>
      <c r="D5" s="2008"/>
      <c r="E5" s="2008"/>
      <c r="F5" s="2008"/>
      <c r="G5" s="2008"/>
      <c r="H5" s="2008"/>
      <c r="I5" s="2008"/>
      <c r="J5" s="2008"/>
      <c r="K5" s="2008"/>
      <c r="L5" s="2008"/>
      <c r="M5" s="2008"/>
      <c r="N5" s="2008"/>
    </row>
    <row r="6" spans="1:14" ht="16.5" customHeight="1">
      <c r="A6" s="2007" t="s">
        <v>1408</v>
      </c>
      <c r="B6" s="2008"/>
      <c r="C6" s="2008"/>
      <c r="D6" s="2008"/>
      <c r="E6" s="2008"/>
      <c r="F6" s="2008"/>
      <c r="G6" s="2008"/>
      <c r="H6" s="2008"/>
      <c r="I6" s="2008"/>
      <c r="J6" s="2008"/>
      <c r="K6" s="2008"/>
      <c r="L6" s="2008"/>
      <c r="M6" s="2008"/>
      <c r="N6" s="2008"/>
    </row>
    <row r="7" spans="1:14" ht="19.5" customHeight="1">
      <c r="A7" s="1612" t="s">
        <v>1409</v>
      </c>
      <c r="B7" s="1613"/>
      <c r="C7" s="1613"/>
      <c r="D7" s="1613"/>
      <c r="E7" s="1613"/>
      <c r="F7" s="1613"/>
      <c r="G7" s="1613"/>
      <c r="H7" s="1613"/>
      <c r="I7" s="1613"/>
      <c r="J7" s="1613"/>
      <c r="K7" s="1613"/>
      <c r="L7" s="1613"/>
      <c r="M7" s="1613"/>
      <c r="N7" s="1613"/>
    </row>
    <row r="8" spans="1:14" ht="17.25" customHeight="1">
      <c r="A8" s="694"/>
      <c r="B8" s="694"/>
      <c r="C8" s="694"/>
      <c r="D8" s="694"/>
      <c r="E8" s="694"/>
      <c r="F8" s="694"/>
      <c r="G8" s="694"/>
      <c r="H8" s="694"/>
      <c r="I8" s="694"/>
      <c r="J8" s="2009"/>
      <c r="K8" s="2009"/>
      <c r="L8" s="2009"/>
      <c r="M8" s="2009"/>
      <c r="N8" s="2009"/>
    </row>
    <row r="9" spans="10:14" ht="12.75" customHeight="1" thickBot="1">
      <c r="J9" s="700"/>
      <c r="K9" s="700"/>
      <c r="L9" s="700"/>
      <c r="M9" s="700"/>
      <c r="N9" s="701" t="s">
        <v>705</v>
      </c>
    </row>
    <row r="10" spans="1:14" ht="45" customHeight="1" thickTop="1">
      <c r="A10" s="2003" t="s">
        <v>286</v>
      </c>
      <c r="B10" s="1991" t="s">
        <v>287</v>
      </c>
      <c r="C10" s="1991" t="s">
        <v>288</v>
      </c>
      <c r="D10" s="1991" t="s">
        <v>289</v>
      </c>
      <c r="E10" s="1991" t="s">
        <v>1410</v>
      </c>
      <c r="F10" s="1991" t="s">
        <v>1411</v>
      </c>
      <c r="G10" s="1991" t="s">
        <v>1412</v>
      </c>
      <c r="H10" s="1991" t="s">
        <v>1413</v>
      </c>
      <c r="I10" s="1991" t="s">
        <v>1414</v>
      </c>
      <c r="J10" s="1994" t="s">
        <v>1415</v>
      </c>
      <c r="K10" s="1995"/>
      <c r="L10" s="1995"/>
      <c r="M10" s="1995"/>
      <c r="N10" s="1996"/>
    </row>
    <row r="11" spans="1:14" ht="28.5" customHeight="1">
      <c r="A11" s="2004"/>
      <c r="B11" s="1992"/>
      <c r="C11" s="1992"/>
      <c r="D11" s="1992"/>
      <c r="E11" s="1992"/>
      <c r="F11" s="1992"/>
      <c r="G11" s="1992"/>
      <c r="H11" s="1992"/>
      <c r="I11" s="1992"/>
      <c r="J11" s="1997">
        <v>2007</v>
      </c>
      <c r="K11" s="1998"/>
      <c r="L11" s="1999"/>
      <c r="M11" s="2000">
        <v>2008</v>
      </c>
      <c r="N11" s="2001">
        <v>2009</v>
      </c>
    </row>
    <row r="12" spans="1:14" ht="25.5" customHeight="1">
      <c r="A12" s="2005"/>
      <c r="B12" s="1993"/>
      <c r="C12" s="1993"/>
      <c r="D12" s="2006"/>
      <c r="E12" s="1993"/>
      <c r="F12" s="1993"/>
      <c r="G12" s="1993"/>
      <c r="H12" s="1993"/>
      <c r="I12" s="1993"/>
      <c r="J12" s="706" t="s">
        <v>1416</v>
      </c>
      <c r="K12" s="706" t="s">
        <v>723</v>
      </c>
      <c r="L12" s="706" t="s">
        <v>1417</v>
      </c>
      <c r="M12" s="1993"/>
      <c r="N12" s="2002"/>
    </row>
    <row r="13" spans="1:14" ht="14.25" customHeight="1">
      <c r="A13" s="707">
        <v>1</v>
      </c>
      <c r="B13" s="706">
        <v>2</v>
      </c>
      <c r="C13" s="706">
        <v>3</v>
      </c>
      <c r="D13" s="706">
        <v>4</v>
      </c>
      <c r="E13" s="706">
        <v>5</v>
      </c>
      <c r="F13" s="706">
        <v>6</v>
      </c>
      <c r="G13" s="706">
        <v>7</v>
      </c>
      <c r="H13" s="706">
        <v>8</v>
      </c>
      <c r="I13" s="706">
        <v>9</v>
      </c>
      <c r="J13" s="706">
        <v>10</v>
      </c>
      <c r="K13" s="706">
        <v>11</v>
      </c>
      <c r="L13" s="706">
        <v>12</v>
      </c>
      <c r="M13" s="706">
        <v>13</v>
      </c>
      <c r="N13" s="708">
        <v>14</v>
      </c>
    </row>
    <row r="14" spans="1:14" ht="37.5" customHeight="1">
      <c r="A14" s="709"/>
      <c r="B14" s="1987" t="s">
        <v>291</v>
      </c>
      <c r="C14" s="710"/>
      <c r="D14" s="710"/>
      <c r="E14" s="711" t="s">
        <v>1418</v>
      </c>
      <c r="F14" s="712" t="s">
        <v>1419</v>
      </c>
      <c r="G14" s="1946" t="s">
        <v>58</v>
      </c>
      <c r="H14" s="714"/>
      <c r="I14" s="1966"/>
      <c r="J14" s="1966"/>
      <c r="K14" s="715"/>
      <c r="L14" s="716"/>
      <c r="M14" s="1966"/>
      <c r="N14" s="1968"/>
    </row>
    <row r="15" spans="1:14" ht="51" customHeight="1">
      <c r="A15" s="1970" t="s">
        <v>290</v>
      </c>
      <c r="B15" s="1988"/>
      <c r="C15" s="1972" t="s">
        <v>293</v>
      </c>
      <c r="D15" s="717"/>
      <c r="E15" s="718" t="s">
        <v>1420</v>
      </c>
      <c r="F15" s="1975" t="s">
        <v>1421</v>
      </c>
      <c r="G15" s="1947"/>
      <c r="H15" s="1976" t="s">
        <v>1422</v>
      </c>
      <c r="I15" s="1967"/>
      <c r="J15" s="1967"/>
      <c r="K15" s="720"/>
      <c r="L15" s="721"/>
      <c r="M15" s="1967"/>
      <c r="N15" s="1969"/>
    </row>
    <row r="16" spans="1:14" ht="17.25" customHeight="1">
      <c r="A16" s="1971"/>
      <c r="B16" s="1988"/>
      <c r="C16" s="1973"/>
      <c r="D16" s="717">
        <v>6058</v>
      </c>
      <c r="E16" s="724" t="s">
        <v>1423</v>
      </c>
      <c r="F16" s="1948"/>
      <c r="G16" s="1948"/>
      <c r="H16" s="1977"/>
      <c r="I16" s="726">
        <v>334260</v>
      </c>
      <c r="J16" s="726">
        <v>84562</v>
      </c>
      <c r="K16" s="726">
        <v>84562</v>
      </c>
      <c r="L16" s="727">
        <v>100</v>
      </c>
      <c r="M16" s="728">
        <v>244628</v>
      </c>
      <c r="N16" s="729" t="s">
        <v>699</v>
      </c>
    </row>
    <row r="17" spans="1:14" ht="22.5" customHeight="1">
      <c r="A17" s="1971"/>
      <c r="B17" s="1988"/>
      <c r="C17" s="1973"/>
      <c r="D17" s="717">
        <v>6059</v>
      </c>
      <c r="E17" s="724" t="s">
        <v>1424</v>
      </c>
      <c r="F17" s="1948"/>
      <c r="G17" s="1948"/>
      <c r="H17" s="1977"/>
      <c r="I17" s="726">
        <v>327862</v>
      </c>
      <c r="J17" s="726">
        <v>85576</v>
      </c>
      <c r="K17" s="726">
        <v>85490</v>
      </c>
      <c r="L17" s="727">
        <v>99.9</v>
      </c>
      <c r="M17" s="730">
        <v>237364</v>
      </c>
      <c r="N17" s="729" t="s">
        <v>699</v>
      </c>
    </row>
    <row r="18" spans="1:14" ht="16.5" customHeight="1">
      <c r="A18" s="1971"/>
      <c r="B18" s="1988"/>
      <c r="C18" s="1973"/>
      <c r="D18" s="702" t="s">
        <v>1425</v>
      </c>
      <c r="E18" s="724"/>
      <c r="F18" s="1948"/>
      <c r="G18" s="1948"/>
      <c r="H18" s="1978"/>
      <c r="I18" s="726">
        <f>SUM(I16:I17)</f>
        <v>662122</v>
      </c>
      <c r="J18" s="726">
        <v>170138</v>
      </c>
      <c r="K18" s="726">
        <v>170052</v>
      </c>
      <c r="L18" s="727">
        <v>99.9</v>
      </c>
      <c r="M18" s="730">
        <v>481992</v>
      </c>
      <c r="N18" s="729"/>
    </row>
    <row r="19" spans="1:14" ht="12.75" customHeight="1">
      <c r="A19" s="1979" t="s">
        <v>127</v>
      </c>
      <c r="B19" s="1989"/>
      <c r="C19" s="1973"/>
      <c r="D19" s="731"/>
      <c r="E19" s="732"/>
      <c r="F19" s="1981" t="s">
        <v>1426</v>
      </c>
      <c r="G19" s="1946" t="s">
        <v>58</v>
      </c>
      <c r="H19" s="1984" t="s">
        <v>1427</v>
      </c>
      <c r="I19" s="733"/>
      <c r="J19" s="733"/>
      <c r="K19" s="733"/>
      <c r="L19" s="734"/>
      <c r="M19" s="733"/>
      <c r="N19" s="735"/>
    </row>
    <row r="20" spans="1:14" ht="18" customHeight="1">
      <c r="A20" s="1979"/>
      <c r="B20" s="1989"/>
      <c r="C20" s="1973"/>
      <c r="D20" s="736">
        <v>6058</v>
      </c>
      <c r="E20" s="737" t="s">
        <v>1428</v>
      </c>
      <c r="F20" s="1982"/>
      <c r="G20" s="1947"/>
      <c r="H20" s="1985"/>
      <c r="I20" s="738">
        <v>450000</v>
      </c>
      <c r="J20" s="739" t="s">
        <v>699</v>
      </c>
      <c r="K20" s="739"/>
      <c r="L20" s="740"/>
      <c r="M20" s="728">
        <v>450000</v>
      </c>
      <c r="N20" s="741" t="s">
        <v>699</v>
      </c>
    </row>
    <row r="21" spans="1:14" ht="18" customHeight="1">
      <c r="A21" s="1979"/>
      <c r="B21" s="1989"/>
      <c r="C21" s="1973"/>
      <c r="D21" s="742">
        <v>6059</v>
      </c>
      <c r="E21" s="737" t="s">
        <v>1429</v>
      </c>
      <c r="F21" s="1982"/>
      <c r="G21" s="1947"/>
      <c r="H21" s="1985"/>
      <c r="I21" s="743">
        <v>300000</v>
      </c>
      <c r="J21" s="744">
        <v>300000</v>
      </c>
      <c r="K21" s="744">
        <v>300000</v>
      </c>
      <c r="L21" s="745">
        <v>100</v>
      </c>
      <c r="M21" s="746" t="s">
        <v>699</v>
      </c>
      <c r="N21" s="741" t="s">
        <v>699</v>
      </c>
    </row>
    <row r="22" spans="1:14" ht="18" customHeight="1">
      <c r="A22" s="1979"/>
      <c r="B22" s="1989"/>
      <c r="C22" s="1973"/>
      <c r="D22" s="747">
        <v>6059</v>
      </c>
      <c r="E22" s="748" t="s">
        <v>1430</v>
      </c>
      <c r="F22" s="1982"/>
      <c r="G22" s="1948"/>
      <c r="H22" s="1985"/>
      <c r="I22" s="749">
        <v>817000</v>
      </c>
      <c r="J22" s="750" t="s">
        <v>699</v>
      </c>
      <c r="K22" s="750" t="s">
        <v>699</v>
      </c>
      <c r="L22" s="751" t="s">
        <v>699</v>
      </c>
      <c r="M22" s="728">
        <v>817000</v>
      </c>
      <c r="N22" s="741" t="s">
        <v>699</v>
      </c>
    </row>
    <row r="23" spans="1:14" ht="15.75" customHeight="1">
      <c r="A23" s="1979"/>
      <c r="B23" s="1989"/>
      <c r="C23" s="1973"/>
      <c r="D23" s="736">
        <v>6059</v>
      </c>
      <c r="E23" s="737" t="s">
        <v>1431</v>
      </c>
      <c r="F23" s="1982"/>
      <c r="G23" s="1948"/>
      <c r="H23" s="1985"/>
      <c r="I23" s="749">
        <v>1156027</v>
      </c>
      <c r="J23" s="752">
        <v>500000</v>
      </c>
      <c r="K23" s="752">
        <v>499974</v>
      </c>
      <c r="L23" s="753">
        <v>100</v>
      </c>
      <c r="M23" s="728">
        <v>656027</v>
      </c>
      <c r="N23" s="741" t="s">
        <v>699</v>
      </c>
    </row>
    <row r="24" spans="1:14" ht="12.75" customHeight="1">
      <c r="A24" s="1979"/>
      <c r="B24" s="1989"/>
      <c r="C24" s="1973"/>
      <c r="D24" s="736">
        <v>6059</v>
      </c>
      <c r="E24" s="737" t="s">
        <v>1432</v>
      </c>
      <c r="F24" s="1982"/>
      <c r="G24" s="1948"/>
      <c r="H24" s="1985"/>
      <c r="I24" s="749">
        <v>34573</v>
      </c>
      <c r="J24" s="754" t="s">
        <v>699</v>
      </c>
      <c r="K24" s="754" t="s">
        <v>699</v>
      </c>
      <c r="L24" s="755" t="s">
        <v>699</v>
      </c>
      <c r="M24" s="746" t="s">
        <v>699</v>
      </c>
      <c r="N24" s="741" t="s">
        <v>699</v>
      </c>
    </row>
    <row r="25" spans="1:14" ht="15.75" customHeight="1">
      <c r="A25" s="1980"/>
      <c r="B25" s="1990"/>
      <c r="C25" s="1974"/>
      <c r="D25" s="756" t="s">
        <v>1425</v>
      </c>
      <c r="E25" s="757"/>
      <c r="F25" s="1983"/>
      <c r="G25" s="1949"/>
      <c r="H25" s="1986"/>
      <c r="I25" s="759">
        <v>2757600</v>
      </c>
      <c r="J25" s="760">
        <v>800000</v>
      </c>
      <c r="K25" s="760">
        <v>799974</v>
      </c>
      <c r="L25" s="761">
        <v>100</v>
      </c>
      <c r="M25" s="762">
        <v>1923027</v>
      </c>
      <c r="N25" s="763" t="s">
        <v>699</v>
      </c>
    </row>
    <row r="26" spans="1:14" ht="27" customHeight="1">
      <c r="A26" s="764" t="s">
        <v>140</v>
      </c>
      <c r="B26" s="765">
        <v>600</v>
      </c>
      <c r="C26" s="766"/>
      <c r="D26" s="702"/>
      <c r="E26" s="767" t="s">
        <v>172</v>
      </c>
      <c r="F26" s="1961" t="s">
        <v>1433</v>
      </c>
      <c r="G26" s="766" t="s">
        <v>1434</v>
      </c>
      <c r="H26" s="768"/>
      <c r="I26" s="769"/>
      <c r="J26" s="770"/>
      <c r="K26" s="770"/>
      <c r="L26" s="771"/>
      <c r="M26" s="746"/>
      <c r="N26" s="741"/>
    </row>
    <row r="27" spans="1:14" ht="15.75" customHeight="1">
      <c r="A27" s="772"/>
      <c r="B27" s="765"/>
      <c r="C27" s="766">
        <v>60016</v>
      </c>
      <c r="D27" s="702"/>
      <c r="E27" s="737" t="s">
        <v>1435</v>
      </c>
      <c r="F27" s="1913"/>
      <c r="G27" s="725"/>
      <c r="H27" s="768"/>
      <c r="I27" s="769"/>
      <c r="J27" s="770"/>
      <c r="K27" s="770"/>
      <c r="L27" s="771"/>
      <c r="M27" s="746"/>
      <c r="N27" s="741"/>
    </row>
    <row r="28" spans="1:14" ht="125.25" customHeight="1">
      <c r="A28" s="772"/>
      <c r="B28" s="765"/>
      <c r="C28" s="766"/>
      <c r="D28" s="642">
        <v>6050</v>
      </c>
      <c r="E28" s="773"/>
      <c r="F28" s="1913"/>
      <c r="G28" s="242"/>
      <c r="H28" s="768" t="s">
        <v>1436</v>
      </c>
      <c r="I28" s="749">
        <v>700000</v>
      </c>
      <c r="J28" s="774" t="s">
        <v>699</v>
      </c>
      <c r="K28" s="774" t="s">
        <v>699</v>
      </c>
      <c r="L28" s="775" t="s">
        <v>699</v>
      </c>
      <c r="M28" s="746" t="s">
        <v>699</v>
      </c>
      <c r="N28" s="741" t="s">
        <v>699</v>
      </c>
    </row>
    <row r="29" spans="1:14" ht="24.75" customHeight="1">
      <c r="A29" s="764"/>
      <c r="B29" s="765"/>
      <c r="C29" s="766"/>
      <c r="D29" s="702"/>
      <c r="E29" s="737" t="s">
        <v>1437</v>
      </c>
      <c r="F29" s="776"/>
      <c r="G29" s="777"/>
      <c r="H29" s="768"/>
      <c r="I29" s="778" t="s">
        <v>699</v>
      </c>
      <c r="J29" s="779">
        <v>30000</v>
      </c>
      <c r="K29" s="779">
        <v>24400</v>
      </c>
      <c r="L29" s="780">
        <v>81.3</v>
      </c>
      <c r="M29" s="746" t="s">
        <v>699</v>
      </c>
      <c r="N29" s="741" t="s">
        <v>699</v>
      </c>
    </row>
    <row r="30" spans="1:14" ht="20.25" customHeight="1">
      <c r="A30" s="764"/>
      <c r="B30" s="765"/>
      <c r="C30" s="766"/>
      <c r="D30" s="702"/>
      <c r="E30" s="737" t="s">
        <v>1438</v>
      </c>
      <c r="F30" s="776"/>
      <c r="G30" s="777"/>
      <c r="H30" s="768"/>
      <c r="I30" s="778" t="s">
        <v>699</v>
      </c>
      <c r="J30" s="774" t="s">
        <v>699</v>
      </c>
      <c r="K30" s="774" t="s">
        <v>699</v>
      </c>
      <c r="L30" s="775" t="s">
        <v>699</v>
      </c>
      <c r="M30" s="728">
        <v>335000</v>
      </c>
      <c r="N30" s="741" t="s">
        <v>699</v>
      </c>
    </row>
    <row r="31" spans="1:14" ht="24" customHeight="1">
      <c r="A31" s="764"/>
      <c r="B31" s="765"/>
      <c r="C31" s="766"/>
      <c r="D31" s="702"/>
      <c r="E31" s="737" t="s">
        <v>1439</v>
      </c>
      <c r="F31" s="776"/>
      <c r="G31" s="777"/>
      <c r="H31" s="768"/>
      <c r="I31" s="778" t="s">
        <v>699</v>
      </c>
      <c r="J31" s="774" t="s">
        <v>699</v>
      </c>
      <c r="K31" s="774" t="s">
        <v>699</v>
      </c>
      <c r="L31" s="775" t="s">
        <v>699</v>
      </c>
      <c r="M31" s="728">
        <v>335000</v>
      </c>
      <c r="N31" s="741" t="s">
        <v>699</v>
      </c>
    </row>
    <row r="32" spans="1:14" ht="22.5" customHeight="1">
      <c r="A32" s="764"/>
      <c r="B32" s="765"/>
      <c r="C32" s="766"/>
      <c r="D32" s="717" t="s">
        <v>1425</v>
      </c>
      <c r="E32" s="737"/>
      <c r="F32" s="776"/>
      <c r="G32" s="777"/>
      <c r="H32" s="768"/>
      <c r="I32" s="749">
        <v>700000</v>
      </c>
      <c r="J32" s="779">
        <v>30000</v>
      </c>
      <c r="K32" s="779">
        <v>24400</v>
      </c>
      <c r="L32" s="780">
        <v>81.3</v>
      </c>
      <c r="M32" s="728">
        <v>670000</v>
      </c>
      <c r="N32" s="741" t="s">
        <v>699</v>
      </c>
    </row>
    <row r="33" spans="1:14" ht="24.75" customHeight="1">
      <c r="A33" s="764"/>
      <c r="B33" s="765"/>
      <c r="C33" s="766"/>
      <c r="D33" s="781"/>
      <c r="E33" s="731"/>
      <c r="F33" s="782" t="s">
        <v>1440</v>
      </c>
      <c r="G33" s="783"/>
      <c r="H33" s="784"/>
      <c r="I33" s="785"/>
      <c r="J33" s="786"/>
      <c r="K33" s="786"/>
      <c r="L33" s="787"/>
      <c r="M33" s="788"/>
      <c r="N33" s="789"/>
    </row>
    <row r="34" spans="1:14" ht="27" customHeight="1">
      <c r="A34" s="764" t="s">
        <v>148</v>
      </c>
      <c r="B34" s="765"/>
      <c r="C34" s="766"/>
      <c r="D34" s="702"/>
      <c r="E34" s="737"/>
      <c r="F34" s="776" t="s">
        <v>1441</v>
      </c>
      <c r="G34" s="766" t="s">
        <v>58</v>
      </c>
      <c r="H34" s="768" t="s">
        <v>987</v>
      </c>
      <c r="I34" s="749"/>
      <c r="J34" s="779"/>
      <c r="K34" s="779"/>
      <c r="L34" s="780"/>
      <c r="M34" s="728"/>
      <c r="N34" s="741"/>
    </row>
    <row r="35" spans="1:14" ht="24" customHeight="1">
      <c r="A35" s="764"/>
      <c r="B35" s="765"/>
      <c r="C35" s="766"/>
      <c r="D35" s="642">
        <v>6050</v>
      </c>
      <c r="E35" s="737"/>
      <c r="F35" s="776" t="s">
        <v>1442</v>
      </c>
      <c r="G35" s="777"/>
      <c r="H35" s="768" t="s">
        <v>1443</v>
      </c>
      <c r="I35" s="749">
        <v>14640</v>
      </c>
      <c r="J35" s="774" t="s">
        <v>699</v>
      </c>
      <c r="K35" s="774" t="s">
        <v>699</v>
      </c>
      <c r="L35" s="775" t="s">
        <v>699</v>
      </c>
      <c r="M35" s="746" t="s">
        <v>699</v>
      </c>
      <c r="N35" s="741" t="s">
        <v>699</v>
      </c>
    </row>
    <row r="36" spans="1:14" ht="46.5" customHeight="1">
      <c r="A36" s="764"/>
      <c r="B36" s="765"/>
      <c r="C36" s="766"/>
      <c r="D36" s="642">
        <v>6050</v>
      </c>
      <c r="E36" s="737"/>
      <c r="F36" s="776" t="s">
        <v>1444</v>
      </c>
      <c r="G36" s="777"/>
      <c r="H36" s="768">
        <v>2007</v>
      </c>
      <c r="I36" s="749">
        <v>30000</v>
      </c>
      <c r="J36" s="779">
        <v>30000</v>
      </c>
      <c r="K36" s="774" t="s">
        <v>699</v>
      </c>
      <c r="L36" s="775" t="s">
        <v>699</v>
      </c>
      <c r="M36" s="746" t="s">
        <v>699</v>
      </c>
      <c r="N36" s="741" t="s">
        <v>699</v>
      </c>
    </row>
    <row r="37" spans="1:14" ht="24.75" customHeight="1">
      <c r="A37" s="790"/>
      <c r="B37" s="791"/>
      <c r="C37" s="792"/>
      <c r="D37" s="648"/>
      <c r="E37" s="793"/>
      <c r="F37" s="794" t="s">
        <v>1445</v>
      </c>
      <c r="G37" s="795"/>
      <c r="H37" s="796">
        <v>2008</v>
      </c>
      <c r="I37" s="759"/>
      <c r="J37" s="760"/>
      <c r="K37" s="760"/>
      <c r="L37" s="761"/>
      <c r="M37" s="762"/>
      <c r="N37" s="763" t="s">
        <v>699</v>
      </c>
    </row>
    <row r="38" spans="1:14" ht="22.5" customHeight="1">
      <c r="A38" s="764"/>
      <c r="B38" s="765"/>
      <c r="C38" s="766"/>
      <c r="D38" s="642">
        <v>6058</v>
      </c>
      <c r="E38" s="737"/>
      <c r="F38" s="776" t="s">
        <v>1446</v>
      </c>
      <c r="G38" s="777"/>
      <c r="H38" s="768"/>
      <c r="I38" s="749">
        <v>1096000</v>
      </c>
      <c r="J38" s="774" t="s">
        <v>699</v>
      </c>
      <c r="K38" s="774" t="s">
        <v>699</v>
      </c>
      <c r="L38" s="775" t="s">
        <v>699</v>
      </c>
      <c r="M38" s="728">
        <v>1096000</v>
      </c>
      <c r="N38" s="741" t="s">
        <v>699</v>
      </c>
    </row>
    <row r="39" spans="1:14" ht="26.25" customHeight="1">
      <c r="A39" s="764"/>
      <c r="B39" s="765"/>
      <c r="C39" s="766"/>
      <c r="D39" s="642">
        <v>6059</v>
      </c>
      <c r="E39" s="737"/>
      <c r="F39" s="776" t="s">
        <v>1447</v>
      </c>
      <c r="G39" s="777"/>
      <c r="H39" s="768"/>
      <c r="I39" s="749">
        <v>274000</v>
      </c>
      <c r="J39" s="774" t="s">
        <v>699</v>
      </c>
      <c r="K39" s="774" t="s">
        <v>699</v>
      </c>
      <c r="L39" s="775" t="s">
        <v>699</v>
      </c>
      <c r="M39" s="728">
        <v>274000</v>
      </c>
      <c r="N39" s="741" t="s">
        <v>699</v>
      </c>
    </row>
    <row r="40" spans="1:14" ht="24" customHeight="1">
      <c r="A40" s="790"/>
      <c r="B40" s="791"/>
      <c r="C40" s="792"/>
      <c r="D40" s="756" t="s">
        <v>1425</v>
      </c>
      <c r="E40" s="793"/>
      <c r="F40" s="794"/>
      <c r="G40" s="795"/>
      <c r="H40" s="796"/>
      <c r="I40" s="759">
        <v>1414640</v>
      </c>
      <c r="J40" s="760">
        <v>30000</v>
      </c>
      <c r="K40" s="797" t="s">
        <v>699</v>
      </c>
      <c r="L40" s="798" t="s">
        <v>699</v>
      </c>
      <c r="M40" s="762">
        <v>1370000</v>
      </c>
      <c r="N40" s="763" t="s">
        <v>699</v>
      </c>
    </row>
    <row r="41" spans="1:15" ht="23.25" customHeight="1">
      <c r="A41" s="799"/>
      <c r="B41" s="1962">
        <v>630</v>
      </c>
      <c r="C41" s="800"/>
      <c r="D41" s="1964"/>
      <c r="E41" s="802" t="s">
        <v>1448</v>
      </c>
      <c r="F41" s="803" t="s">
        <v>1449</v>
      </c>
      <c r="G41" s="1954" t="s">
        <v>1450</v>
      </c>
      <c r="H41" s="804"/>
      <c r="I41" s="1919"/>
      <c r="J41" s="1919"/>
      <c r="K41" s="805"/>
      <c r="L41" s="806"/>
      <c r="M41" s="1919"/>
      <c r="N41" s="1959"/>
      <c r="O41" s="807"/>
    </row>
    <row r="42" spans="1:15" ht="29.25" customHeight="1">
      <c r="A42" s="1955"/>
      <c r="B42" s="1963"/>
      <c r="C42" s="1957">
        <v>63003</v>
      </c>
      <c r="D42" s="1965"/>
      <c r="E42" s="811" t="s">
        <v>1451</v>
      </c>
      <c r="F42" s="1958" t="s">
        <v>1452</v>
      </c>
      <c r="G42" s="1953"/>
      <c r="H42" s="1929"/>
      <c r="I42" s="1938"/>
      <c r="J42" s="1938"/>
      <c r="K42" s="813"/>
      <c r="L42" s="814"/>
      <c r="M42" s="1938"/>
      <c r="N42" s="1960"/>
      <c r="O42" s="807"/>
    </row>
    <row r="43" spans="1:15" ht="70.5" customHeight="1">
      <c r="A43" s="1956"/>
      <c r="B43" s="1963"/>
      <c r="C43" s="1923"/>
      <c r="D43" s="810"/>
      <c r="E43" s="816"/>
      <c r="F43" s="1915"/>
      <c r="G43" s="736"/>
      <c r="H43" s="1939"/>
      <c r="I43" s="818"/>
      <c r="J43" s="818"/>
      <c r="K43" s="818"/>
      <c r="L43" s="819"/>
      <c r="M43" s="818"/>
      <c r="N43" s="820"/>
      <c r="O43" s="807"/>
    </row>
    <row r="44" spans="1:15" ht="30.75" customHeight="1">
      <c r="A44" s="821" t="s">
        <v>420</v>
      </c>
      <c r="B44" s="808"/>
      <c r="C44" s="822"/>
      <c r="D44" s="823"/>
      <c r="E44" s="817"/>
      <c r="F44" s="817" t="s">
        <v>1453</v>
      </c>
      <c r="G44" s="1950"/>
      <c r="H44" s="825" t="s">
        <v>1454</v>
      </c>
      <c r="I44" s="818"/>
      <c r="J44" s="818"/>
      <c r="K44" s="818"/>
      <c r="L44" s="819"/>
      <c r="M44" s="818"/>
      <c r="N44" s="820"/>
      <c r="O44" s="807"/>
    </row>
    <row r="45" spans="1:15" ht="24.75" customHeight="1">
      <c r="A45" s="826"/>
      <c r="B45" s="808"/>
      <c r="C45" s="822"/>
      <c r="D45" s="823">
        <v>6058</v>
      </c>
      <c r="E45" s="737" t="s">
        <v>1455</v>
      </c>
      <c r="F45" s="817"/>
      <c r="G45" s="1951"/>
      <c r="H45" s="825"/>
      <c r="I45" s="818">
        <v>2274368</v>
      </c>
      <c r="J45" s="730">
        <v>735236</v>
      </c>
      <c r="K45" s="730">
        <v>730710</v>
      </c>
      <c r="L45" s="828">
        <v>99.4</v>
      </c>
      <c r="M45" s="829" t="s">
        <v>699</v>
      </c>
      <c r="N45" s="729" t="s">
        <v>699</v>
      </c>
      <c r="O45" s="807"/>
    </row>
    <row r="46" spans="1:15" ht="24" customHeight="1">
      <c r="A46" s="826"/>
      <c r="B46" s="808"/>
      <c r="C46" s="822"/>
      <c r="D46" s="823">
        <v>6059</v>
      </c>
      <c r="E46" s="737" t="s">
        <v>1456</v>
      </c>
      <c r="F46" s="817"/>
      <c r="G46" s="830"/>
      <c r="H46" s="825"/>
      <c r="I46" s="818">
        <v>508123</v>
      </c>
      <c r="J46" s="818">
        <v>245079</v>
      </c>
      <c r="K46" s="831">
        <v>243570</v>
      </c>
      <c r="L46" s="832">
        <v>99.4</v>
      </c>
      <c r="M46" s="829" t="s">
        <v>699</v>
      </c>
      <c r="N46" s="729" t="s">
        <v>699</v>
      </c>
      <c r="O46" s="807"/>
    </row>
    <row r="47" spans="1:15" ht="22.5" customHeight="1">
      <c r="A47" s="826"/>
      <c r="B47" s="808"/>
      <c r="C47" s="822"/>
      <c r="D47" s="823"/>
      <c r="E47" s="737" t="s">
        <v>1457</v>
      </c>
      <c r="F47" s="817"/>
      <c r="G47" s="830"/>
      <c r="H47" s="825"/>
      <c r="I47" s="818">
        <v>250000</v>
      </c>
      <c r="J47" s="829" t="s">
        <v>699</v>
      </c>
      <c r="K47" s="829" t="s">
        <v>699</v>
      </c>
      <c r="L47" s="833" t="s">
        <v>699</v>
      </c>
      <c r="M47" s="829" t="s">
        <v>699</v>
      </c>
      <c r="N47" s="729" t="s">
        <v>699</v>
      </c>
      <c r="O47" s="807"/>
    </row>
    <row r="48" spans="1:15" ht="23.25" customHeight="1">
      <c r="A48" s="826"/>
      <c r="B48" s="808"/>
      <c r="C48" s="822"/>
      <c r="D48" s="823"/>
      <c r="E48" s="737" t="s">
        <v>1458</v>
      </c>
      <c r="F48" s="817"/>
      <c r="G48" s="830"/>
      <c r="H48" s="825"/>
      <c r="I48" s="818">
        <v>3032491</v>
      </c>
      <c r="J48" s="818">
        <v>980315</v>
      </c>
      <c r="K48" s="818">
        <v>974280</v>
      </c>
      <c r="L48" s="819">
        <v>99.4</v>
      </c>
      <c r="M48" s="829" t="s">
        <v>699</v>
      </c>
      <c r="N48" s="729" t="s">
        <v>699</v>
      </c>
      <c r="O48" s="807"/>
    </row>
    <row r="49" spans="1:15" ht="24.75" customHeight="1">
      <c r="A49" s="826"/>
      <c r="B49" s="808"/>
      <c r="C49" s="822"/>
      <c r="D49" s="823">
        <v>6059</v>
      </c>
      <c r="E49" s="737" t="s">
        <v>1459</v>
      </c>
      <c r="F49" s="817"/>
      <c r="G49" s="830"/>
      <c r="H49" s="825"/>
      <c r="I49" s="818">
        <v>61780</v>
      </c>
      <c r="J49" s="829" t="s">
        <v>699</v>
      </c>
      <c r="K49" s="829" t="s">
        <v>699</v>
      </c>
      <c r="L49" s="833" t="s">
        <v>699</v>
      </c>
      <c r="M49" s="829" t="s">
        <v>699</v>
      </c>
      <c r="N49" s="729" t="s">
        <v>699</v>
      </c>
      <c r="O49" s="807"/>
    </row>
    <row r="50" spans="1:15" ht="21.75" customHeight="1">
      <c r="A50" s="826"/>
      <c r="B50" s="808"/>
      <c r="C50" s="822"/>
      <c r="D50" s="823"/>
      <c r="E50" s="737" t="s">
        <v>1460</v>
      </c>
      <c r="F50" s="817"/>
      <c r="G50" s="830"/>
      <c r="H50" s="825"/>
      <c r="I50" s="818"/>
      <c r="J50" s="818"/>
      <c r="K50" s="818"/>
      <c r="L50" s="819"/>
      <c r="M50" s="834"/>
      <c r="N50" s="729"/>
      <c r="O50" s="807"/>
    </row>
    <row r="51" spans="1:15" ht="17.25" customHeight="1">
      <c r="A51" s="835"/>
      <c r="B51" s="836"/>
      <c r="C51" s="837"/>
      <c r="D51" s="838" t="s">
        <v>1425</v>
      </c>
      <c r="E51" s="795"/>
      <c r="F51" s="839"/>
      <c r="G51" s="840"/>
      <c r="H51" s="841"/>
      <c r="I51" s="842">
        <v>3094271</v>
      </c>
      <c r="J51" s="843">
        <v>980315</v>
      </c>
      <c r="K51" s="843">
        <v>974280</v>
      </c>
      <c r="L51" s="844">
        <v>99.4</v>
      </c>
      <c r="M51" s="845" t="s">
        <v>699</v>
      </c>
      <c r="N51" s="846" t="s">
        <v>699</v>
      </c>
      <c r="O51" s="807"/>
    </row>
    <row r="52" spans="1:14" ht="26.25" customHeight="1">
      <c r="A52" s="821" t="s">
        <v>426</v>
      </c>
      <c r="B52" s="847"/>
      <c r="C52" s="822"/>
      <c r="D52" s="823"/>
      <c r="E52" s="817"/>
      <c r="F52" s="817" t="s">
        <v>1461</v>
      </c>
      <c r="G52" s="1952" t="s">
        <v>1462</v>
      </c>
      <c r="H52" s="825" t="s">
        <v>1463</v>
      </c>
      <c r="I52" s="818"/>
      <c r="J52" s="818"/>
      <c r="K52" s="818"/>
      <c r="L52" s="819"/>
      <c r="M52" s="818"/>
      <c r="N52" s="820"/>
    </row>
    <row r="53" spans="1:14" ht="18.75" customHeight="1">
      <c r="A53" s="848"/>
      <c r="B53" s="847"/>
      <c r="C53" s="822"/>
      <c r="D53" s="823">
        <v>6058</v>
      </c>
      <c r="E53" s="737" t="s">
        <v>1455</v>
      </c>
      <c r="F53" s="817"/>
      <c r="G53" s="1953"/>
      <c r="H53" s="849"/>
      <c r="I53" s="818">
        <v>3921598</v>
      </c>
      <c r="J53" s="831">
        <v>2355279</v>
      </c>
      <c r="K53" s="831">
        <v>2352875</v>
      </c>
      <c r="L53" s="832">
        <v>99.9</v>
      </c>
      <c r="M53" s="829" t="s">
        <v>699</v>
      </c>
      <c r="N53" s="729" t="s">
        <v>699</v>
      </c>
    </row>
    <row r="54" spans="1:14" ht="26.25" customHeight="1">
      <c r="A54" s="848"/>
      <c r="B54" s="850"/>
      <c r="C54" s="822"/>
      <c r="D54" s="823">
        <v>6059</v>
      </c>
      <c r="E54" s="737" t="s">
        <v>1464</v>
      </c>
      <c r="F54" s="817"/>
      <c r="G54" s="809"/>
      <c r="H54" s="849"/>
      <c r="I54" s="818">
        <v>1307199</v>
      </c>
      <c r="J54" s="818">
        <v>785093</v>
      </c>
      <c r="K54" s="818">
        <v>787497</v>
      </c>
      <c r="L54" s="819">
        <v>100.3</v>
      </c>
      <c r="M54" s="829" t="s">
        <v>699</v>
      </c>
      <c r="N54" s="729" t="s">
        <v>699</v>
      </c>
    </row>
    <row r="55" spans="1:14" ht="17.25" customHeight="1">
      <c r="A55" s="848"/>
      <c r="B55" s="850"/>
      <c r="C55" s="822"/>
      <c r="D55" s="823"/>
      <c r="E55" s="737" t="s">
        <v>1458</v>
      </c>
      <c r="F55" s="817"/>
      <c r="G55" s="809"/>
      <c r="H55" s="849"/>
      <c r="I55" s="818">
        <v>5228797</v>
      </c>
      <c r="J55" s="818">
        <v>3140372</v>
      </c>
      <c r="K55" s="818">
        <v>3140372</v>
      </c>
      <c r="L55" s="819">
        <v>100</v>
      </c>
      <c r="M55" s="829" t="s">
        <v>699</v>
      </c>
      <c r="N55" s="729" t="s">
        <v>699</v>
      </c>
    </row>
    <row r="56" spans="1:14" ht="17.25" customHeight="1">
      <c r="A56" s="848"/>
      <c r="B56" s="850"/>
      <c r="C56" s="822"/>
      <c r="D56" s="823">
        <v>6059</v>
      </c>
      <c r="E56" s="737" t="s">
        <v>1459</v>
      </c>
      <c r="F56" s="817"/>
      <c r="G56" s="809"/>
      <c r="H56" s="849"/>
      <c r="I56" s="818">
        <v>174195</v>
      </c>
      <c r="J56" s="829" t="s">
        <v>699</v>
      </c>
      <c r="K56" s="829"/>
      <c r="L56" s="833"/>
      <c r="M56" s="829" t="s">
        <v>699</v>
      </c>
      <c r="N56" s="729" t="s">
        <v>699</v>
      </c>
    </row>
    <row r="57" spans="1:14" ht="18.75" customHeight="1">
      <c r="A57" s="848"/>
      <c r="B57" s="850"/>
      <c r="C57" s="822"/>
      <c r="D57" s="823"/>
      <c r="E57" s="737" t="s">
        <v>1460</v>
      </c>
      <c r="F57" s="817"/>
      <c r="G57" s="809"/>
      <c r="H57" s="849"/>
      <c r="I57" s="818"/>
      <c r="J57" s="818"/>
      <c r="K57" s="818"/>
      <c r="L57" s="819"/>
      <c r="M57" s="834"/>
      <c r="N57" s="729"/>
    </row>
    <row r="58" spans="1:14" ht="18.75" customHeight="1">
      <c r="A58" s="848"/>
      <c r="B58" s="851"/>
      <c r="C58" s="822"/>
      <c r="D58" s="705" t="s">
        <v>1425</v>
      </c>
      <c r="E58" s="795"/>
      <c r="F58" s="839"/>
      <c r="G58" s="852"/>
      <c r="H58" s="855"/>
      <c r="I58" s="843">
        <v>5402992</v>
      </c>
      <c r="J58" s="843">
        <v>3140372</v>
      </c>
      <c r="K58" s="843">
        <v>3140372</v>
      </c>
      <c r="L58" s="844">
        <v>100</v>
      </c>
      <c r="M58" s="845" t="s">
        <v>699</v>
      </c>
      <c r="N58" s="846" t="s">
        <v>699</v>
      </c>
    </row>
    <row r="59" spans="1:14" ht="35.25" customHeight="1">
      <c r="A59" s="848"/>
      <c r="B59" s="851"/>
      <c r="C59" s="822"/>
      <c r="D59" s="856"/>
      <c r="E59" s="777"/>
      <c r="F59" s="1915" t="s">
        <v>1465</v>
      </c>
      <c r="G59" s="809"/>
      <c r="H59" s="849">
        <v>2007</v>
      </c>
      <c r="I59" s="818"/>
      <c r="J59" s="818"/>
      <c r="K59" s="818"/>
      <c r="L59" s="819"/>
      <c r="M59" s="829"/>
      <c r="N59" s="729"/>
    </row>
    <row r="60" spans="1:14" ht="30.75" customHeight="1">
      <c r="A60" s="857"/>
      <c r="B60" s="858"/>
      <c r="C60" s="837"/>
      <c r="D60" s="838">
        <v>6059</v>
      </c>
      <c r="E60" s="795" t="s">
        <v>1466</v>
      </c>
      <c r="F60" s="1945"/>
      <c r="G60" s="852"/>
      <c r="H60" s="855"/>
      <c r="I60" s="843">
        <v>37931</v>
      </c>
      <c r="J60" s="843">
        <v>37931</v>
      </c>
      <c r="K60" s="843">
        <v>37931</v>
      </c>
      <c r="L60" s="844">
        <v>100</v>
      </c>
      <c r="M60" s="845" t="s">
        <v>699</v>
      </c>
      <c r="N60" s="846" t="s">
        <v>699</v>
      </c>
    </row>
    <row r="61" spans="1:14" ht="16.5" customHeight="1">
      <c r="A61" s="859" t="s">
        <v>428</v>
      </c>
      <c r="B61" s="860"/>
      <c r="C61" s="861"/>
      <c r="D61" s="862"/>
      <c r="E61" s="863"/>
      <c r="F61" s="1914" t="s">
        <v>1467</v>
      </c>
      <c r="G61" s="1954" t="s">
        <v>1468</v>
      </c>
      <c r="H61" s="864" t="s">
        <v>1463</v>
      </c>
      <c r="I61" s="865"/>
      <c r="J61" s="865"/>
      <c r="K61" s="865"/>
      <c r="L61" s="866"/>
      <c r="M61" s="865"/>
      <c r="N61" s="867"/>
    </row>
    <row r="62" spans="1:14" ht="24" customHeight="1">
      <c r="A62" s="848"/>
      <c r="B62" s="822"/>
      <c r="C62" s="822"/>
      <c r="D62" s="823">
        <v>6058</v>
      </c>
      <c r="E62" s="737" t="s">
        <v>1455</v>
      </c>
      <c r="F62" s="1913"/>
      <c r="G62" s="1953"/>
      <c r="H62" s="849"/>
      <c r="I62" s="818">
        <v>2753187</v>
      </c>
      <c r="J62" s="868">
        <v>1454807</v>
      </c>
      <c r="K62" s="868">
        <v>1447758</v>
      </c>
      <c r="L62" s="869">
        <v>99.5</v>
      </c>
      <c r="M62" s="829" t="s">
        <v>699</v>
      </c>
      <c r="N62" s="729" t="s">
        <v>699</v>
      </c>
    </row>
    <row r="63" spans="1:14" ht="26.25" customHeight="1">
      <c r="A63" s="848"/>
      <c r="B63" s="822"/>
      <c r="C63" s="822"/>
      <c r="D63" s="823">
        <v>6059</v>
      </c>
      <c r="E63" s="737" t="s">
        <v>1464</v>
      </c>
      <c r="F63" s="817"/>
      <c r="G63" s="809"/>
      <c r="H63" s="849"/>
      <c r="I63" s="818">
        <v>917729</v>
      </c>
      <c r="J63" s="870">
        <v>484936</v>
      </c>
      <c r="K63" s="870">
        <v>479381</v>
      </c>
      <c r="L63" s="871">
        <v>98.9</v>
      </c>
      <c r="M63" s="829" t="s">
        <v>699</v>
      </c>
      <c r="N63" s="729" t="s">
        <v>699</v>
      </c>
    </row>
    <row r="64" spans="1:14" ht="20.25" customHeight="1">
      <c r="A64" s="848"/>
      <c r="B64" s="822"/>
      <c r="C64" s="822"/>
      <c r="D64" s="823"/>
      <c r="E64" s="737" t="s">
        <v>1458</v>
      </c>
      <c r="F64" s="817"/>
      <c r="G64" s="809"/>
      <c r="H64" s="849"/>
      <c r="I64" s="818">
        <v>3670916</v>
      </c>
      <c r="J64" s="870">
        <v>1939743</v>
      </c>
      <c r="K64" s="870">
        <v>1927139</v>
      </c>
      <c r="L64" s="871">
        <v>99.3</v>
      </c>
      <c r="M64" s="829" t="s">
        <v>699</v>
      </c>
      <c r="N64" s="729" t="s">
        <v>699</v>
      </c>
    </row>
    <row r="65" spans="1:14" ht="17.25" customHeight="1">
      <c r="A65" s="848"/>
      <c r="B65" s="822"/>
      <c r="C65" s="822"/>
      <c r="D65" s="823">
        <v>6059</v>
      </c>
      <c r="E65" s="737" t="s">
        <v>1459</v>
      </c>
      <c r="F65" s="817"/>
      <c r="G65" s="809"/>
      <c r="H65" s="849"/>
      <c r="I65" s="818">
        <v>55860</v>
      </c>
      <c r="J65" s="872" t="s">
        <v>699</v>
      </c>
      <c r="K65" s="872" t="s">
        <v>699</v>
      </c>
      <c r="L65" s="873" t="s">
        <v>699</v>
      </c>
      <c r="M65" s="829" t="s">
        <v>699</v>
      </c>
      <c r="N65" s="729" t="s">
        <v>699</v>
      </c>
    </row>
    <row r="66" spans="1:14" ht="13.5" customHeight="1">
      <c r="A66" s="848"/>
      <c r="B66" s="822"/>
      <c r="C66" s="822"/>
      <c r="D66" s="823"/>
      <c r="E66" s="737" t="s">
        <v>1460</v>
      </c>
      <c r="F66" s="817"/>
      <c r="G66" s="809"/>
      <c r="H66" s="849"/>
      <c r="I66" s="818"/>
      <c r="J66" s="870"/>
      <c r="K66" s="870"/>
      <c r="L66" s="871"/>
      <c r="M66" s="834"/>
      <c r="N66" s="729"/>
    </row>
    <row r="67" spans="1:14" ht="19.5" customHeight="1">
      <c r="A67" s="848"/>
      <c r="B67" s="822"/>
      <c r="C67" s="822"/>
      <c r="D67" s="856" t="s">
        <v>1425</v>
      </c>
      <c r="E67" s="777"/>
      <c r="F67" s="817"/>
      <c r="G67" s="809"/>
      <c r="H67" s="849"/>
      <c r="I67" s="818">
        <v>3726776</v>
      </c>
      <c r="J67" s="870">
        <v>1939743</v>
      </c>
      <c r="K67" s="870">
        <v>1927139</v>
      </c>
      <c r="L67" s="871">
        <v>99.3</v>
      </c>
      <c r="M67" s="829" t="s">
        <v>699</v>
      </c>
      <c r="N67" s="729" t="s">
        <v>699</v>
      </c>
    </row>
    <row r="68" spans="1:14" ht="23.25" customHeight="1">
      <c r="A68" s="799"/>
      <c r="B68" s="874"/>
      <c r="C68" s="860"/>
      <c r="D68" s="862"/>
      <c r="E68" s="863"/>
      <c r="F68" s="863" t="s">
        <v>1469</v>
      </c>
      <c r="G68" s="1941"/>
      <c r="H68" s="864" t="s">
        <v>1454</v>
      </c>
      <c r="I68" s="865"/>
      <c r="J68" s="865"/>
      <c r="K68" s="865"/>
      <c r="L68" s="866"/>
      <c r="M68" s="865"/>
      <c r="N68" s="867"/>
    </row>
    <row r="69" spans="1:14" ht="25.5" customHeight="1">
      <c r="A69" s="857"/>
      <c r="B69" s="876"/>
      <c r="C69" s="837"/>
      <c r="D69" s="877">
        <v>6058</v>
      </c>
      <c r="E69" s="793" t="s">
        <v>1455</v>
      </c>
      <c r="F69" s="839"/>
      <c r="G69" s="1942"/>
      <c r="H69" s="855"/>
      <c r="I69" s="843">
        <v>8949153</v>
      </c>
      <c r="J69" s="879">
        <v>4545322</v>
      </c>
      <c r="K69" s="879">
        <v>4531343</v>
      </c>
      <c r="L69" s="880">
        <v>99.7</v>
      </c>
      <c r="M69" s="845" t="s">
        <v>699</v>
      </c>
      <c r="N69" s="846" t="s">
        <v>699</v>
      </c>
    </row>
    <row r="70" spans="1:14" ht="30" customHeight="1">
      <c r="A70" s="848"/>
      <c r="B70" s="847"/>
      <c r="C70" s="822"/>
      <c r="D70" s="823">
        <v>6059</v>
      </c>
      <c r="E70" s="737" t="s">
        <v>1464</v>
      </c>
      <c r="F70" s="817"/>
      <c r="G70" s="809"/>
      <c r="H70" s="849"/>
      <c r="I70" s="818">
        <v>2474928</v>
      </c>
      <c r="J70" s="818">
        <v>1270029</v>
      </c>
      <c r="K70" s="831">
        <v>1266878</v>
      </c>
      <c r="L70" s="833">
        <v>99.8</v>
      </c>
      <c r="M70" s="829" t="s">
        <v>699</v>
      </c>
      <c r="N70" s="729" t="s">
        <v>699</v>
      </c>
    </row>
    <row r="71" spans="1:14" ht="24" customHeight="1">
      <c r="A71" s="848"/>
      <c r="B71" s="847"/>
      <c r="C71" s="822"/>
      <c r="D71" s="823"/>
      <c r="E71" s="737" t="s">
        <v>1470</v>
      </c>
      <c r="F71" s="817"/>
      <c r="G71" s="809"/>
      <c r="H71" s="849"/>
      <c r="I71" s="818">
        <v>508123</v>
      </c>
      <c r="J71" s="818">
        <v>245079</v>
      </c>
      <c r="K71" s="831">
        <v>243570</v>
      </c>
      <c r="L71" s="833">
        <v>99.4</v>
      </c>
      <c r="M71" s="829" t="s">
        <v>699</v>
      </c>
      <c r="N71" s="729" t="s">
        <v>699</v>
      </c>
    </row>
    <row r="72" spans="1:14" ht="23.25" customHeight="1">
      <c r="A72" s="848"/>
      <c r="B72" s="847"/>
      <c r="C72" s="822"/>
      <c r="D72" s="823"/>
      <c r="E72" s="737" t="s">
        <v>1458</v>
      </c>
      <c r="F72" s="817"/>
      <c r="G72" s="809"/>
      <c r="H72" s="849"/>
      <c r="I72" s="818">
        <v>11932204</v>
      </c>
      <c r="J72" s="818">
        <v>6060430</v>
      </c>
      <c r="K72" s="831">
        <v>6041791</v>
      </c>
      <c r="L72" s="833">
        <v>99.7</v>
      </c>
      <c r="M72" s="829" t="s">
        <v>699</v>
      </c>
      <c r="N72" s="729" t="s">
        <v>699</v>
      </c>
    </row>
    <row r="73" spans="1:14" ht="19.5" customHeight="1">
      <c r="A73" s="848"/>
      <c r="B73" s="847"/>
      <c r="C73" s="822"/>
      <c r="D73" s="823">
        <v>6059</v>
      </c>
      <c r="E73" s="737" t="s">
        <v>1459</v>
      </c>
      <c r="F73" s="817"/>
      <c r="G73" s="809"/>
      <c r="H73" s="849"/>
      <c r="I73" s="818">
        <v>291835</v>
      </c>
      <c r="J73" s="829" t="s">
        <v>699</v>
      </c>
      <c r="K73" s="829" t="s">
        <v>699</v>
      </c>
      <c r="L73" s="833" t="s">
        <v>699</v>
      </c>
      <c r="M73" s="829" t="s">
        <v>699</v>
      </c>
      <c r="N73" s="729" t="s">
        <v>699</v>
      </c>
    </row>
    <row r="74" spans="1:14" ht="18.75" customHeight="1">
      <c r="A74" s="848"/>
      <c r="B74" s="847"/>
      <c r="C74" s="822"/>
      <c r="D74" s="823"/>
      <c r="E74" s="737" t="s">
        <v>1460</v>
      </c>
      <c r="F74" s="817"/>
      <c r="G74" s="809"/>
      <c r="H74" s="849"/>
      <c r="I74" s="818"/>
      <c r="J74" s="818"/>
      <c r="K74" s="818"/>
      <c r="L74" s="819"/>
      <c r="M74" s="834"/>
      <c r="N74" s="729"/>
    </row>
    <row r="75" spans="1:14" ht="18" customHeight="1">
      <c r="A75" s="848"/>
      <c r="B75" s="847"/>
      <c r="C75" s="822"/>
      <c r="D75" s="705" t="s">
        <v>1425</v>
      </c>
      <c r="E75" s="795"/>
      <c r="F75" s="839"/>
      <c r="G75" s="852"/>
      <c r="H75" s="855"/>
      <c r="I75" s="843">
        <v>12224039</v>
      </c>
      <c r="J75" s="843">
        <v>6060430</v>
      </c>
      <c r="K75" s="843">
        <v>6041791</v>
      </c>
      <c r="L75" s="844">
        <v>99.7</v>
      </c>
      <c r="M75" s="845" t="s">
        <v>699</v>
      </c>
      <c r="N75" s="846" t="s">
        <v>699</v>
      </c>
    </row>
    <row r="76" spans="1:14" ht="23.25" customHeight="1">
      <c r="A76" s="848"/>
      <c r="B76" s="851"/>
      <c r="C76" s="822"/>
      <c r="D76" s="856"/>
      <c r="E76" s="777"/>
      <c r="F76" s="817" t="s">
        <v>1471</v>
      </c>
      <c r="G76" s="809"/>
      <c r="H76" s="849">
        <v>2007</v>
      </c>
      <c r="I76" s="818"/>
      <c r="J76" s="818"/>
      <c r="K76" s="818"/>
      <c r="L76" s="819"/>
      <c r="M76" s="829"/>
      <c r="N76" s="729"/>
    </row>
    <row r="77" spans="1:14" ht="28.5" customHeight="1">
      <c r="A77" s="857"/>
      <c r="B77" s="858"/>
      <c r="C77" s="837"/>
      <c r="D77" s="838">
        <v>6059</v>
      </c>
      <c r="E77" s="795" t="s">
        <v>1466</v>
      </c>
      <c r="F77" s="839"/>
      <c r="G77" s="852"/>
      <c r="H77" s="855"/>
      <c r="I77" s="843">
        <v>37931</v>
      </c>
      <c r="J77" s="843">
        <v>37931</v>
      </c>
      <c r="K77" s="843">
        <v>37931</v>
      </c>
      <c r="L77" s="844">
        <v>100</v>
      </c>
      <c r="M77" s="845" t="s">
        <v>699</v>
      </c>
      <c r="N77" s="846" t="s">
        <v>699</v>
      </c>
    </row>
    <row r="78" spans="1:14" ht="24.75" customHeight="1">
      <c r="A78" s="881"/>
      <c r="B78" s="810">
        <v>630</v>
      </c>
      <c r="C78" s="830">
        <v>63003</v>
      </c>
      <c r="D78" s="882"/>
      <c r="E78" s="777"/>
      <c r="F78" s="817" t="s">
        <v>1472</v>
      </c>
      <c r="G78" s="824" t="s">
        <v>1473</v>
      </c>
      <c r="H78" s="849"/>
      <c r="I78" s="818"/>
      <c r="J78" s="818"/>
      <c r="K78" s="818"/>
      <c r="L78" s="819"/>
      <c r="M78" s="829"/>
      <c r="N78" s="729"/>
    </row>
    <row r="79" spans="1:14" ht="23.25" customHeight="1">
      <c r="A79" s="883" t="s">
        <v>431</v>
      </c>
      <c r="B79" s="851"/>
      <c r="C79" s="822"/>
      <c r="D79" s="882"/>
      <c r="E79" s="777"/>
      <c r="F79" s="1915" t="s">
        <v>1474</v>
      </c>
      <c r="G79" s="809"/>
      <c r="H79" s="849"/>
      <c r="I79" s="818"/>
      <c r="J79" s="818"/>
      <c r="K79" s="818"/>
      <c r="L79" s="819"/>
      <c r="M79" s="829"/>
      <c r="N79" s="729"/>
    </row>
    <row r="80" spans="1:14" ht="23.25" customHeight="1">
      <c r="A80" s="848"/>
      <c r="B80" s="851"/>
      <c r="C80" s="822"/>
      <c r="D80" s="882"/>
      <c r="E80" s="777"/>
      <c r="F80" s="1915"/>
      <c r="G80" s="809"/>
      <c r="H80" s="849"/>
      <c r="I80" s="818"/>
      <c r="J80" s="818"/>
      <c r="K80" s="818"/>
      <c r="L80" s="819"/>
      <c r="M80" s="829"/>
      <c r="N80" s="729"/>
    </row>
    <row r="81" spans="1:14" ht="27.75" customHeight="1">
      <c r="A81" s="848"/>
      <c r="B81" s="851"/>
      <c r="C81" s="822"/>
      <c r="D81" s="882"/>
      <c r="E81" s="777"/>
      <c r="F81" s="1913"/>
      <c r="G81" s="809"/>
      <c r="H81" s="849"/>
      <c r="I81" s="818"/>
      <c r="J81" s="818"/>
      <c r="K81" s="818"/>
      <c r="L81" s="819"/>
      <c r="M81" s="829"/>
      <c r="N81" s="729"/>
    </row>
    <row r="82" spans="1:14" ht="25.5" customHeight="1">
      <c r="A82" s="848"/>
      <c r="B82" s="851"/>
      <c r="C82" s="822"/>
      <c r="D82" s="882"/>
      <c r="E82" s="777"/>
      <c r="F82" s="817" t="s">
        <v>1453</v>
      </c>
      <c r="G82" s="736" t="s">
        <v>1475</v>
      </c>
      <c r="H82" s="849"/>
      <c r="I82" s="818"/>
      <c r="J82" s="818"/>
      <c r="K82" s="818"/>
      <c r="L82" s="819"/>
      <c r="M82" s="829"/>
      <c r="N82" s="729"/>
    </row>
    <row r="83" spans="1:14" ht="46.5" customHeight="1">
      <c r="A83" s="848"/>
      <c r="B83" s="851"/>
      <c r="C83" s="822"/>
      <c r="D83" s="882"/>
      <c r="E83" s="777"/>
      <c r="F83" s="777" t="s">
        <v>733</v>
      </c>
      <c r="G83" s="824"/>
      <c r="H83" s="849"/>
      <c r="I83" s="818"/>
      <c r="J83" s="818"/>
      <c r="K83" s="818"/>
      <c r="L83" s="819"/>
      <c r="M83" s="829"/>
      <c r="N83" s="729"/>
    </row>
    <row r="84" spans="1:14" ht="41.25" customHeight="1">
      <c r="A84" s="857"/>
      <c r="B84" s="858"/>
      <c r="C84" s="837"/>
      <c r="D84" s="838"/>
      <c r="E84" s="795"/>
      <c r="F84" s="795" t="s">
        <v>734</v>
      </c>
      <c r="G84" s="852"/>
      <c r="H84" s="855"/>
      <c r="I84" s="843"/>
      <c r="J84" s="843"/>
      <c r="K84" s="843"/>
      <c r="L84" s="844"/>
      <c r="M84" s="845"/>
      <c r="N84" s="846"/>
    </row>
    <row r="85" spans="1:14" ht="51" customHeight="1">
      <c r="A85" s="848"/>
      <c r="B85" s="851"/>
      <c r="C85" s="822"/>
      <c r="D85" s="882"/>
      <c r="E85" s="777"/>
      <c r="F85" s="777" t="s">
        <v>735</v>
      </c>
      <c r="G85" s="809"/>
      <c r="H85" s="849"/>
      <c r="I85" s="818"/>
      <c r="J85" s="818"/>
      <c r="K85" s="818"/>
      <c r="L85" s="819"/>
      <c r="M85" s="829"/>
      <c r="N85" s="729"/>
    </row>
    <row r="86" spans="1:14" ht="20.25" customHeight="1">
      <c r="A86" s="848"/>
      <c r="B86" s="851"/>
      <c r="C86" s="822"/>
      <c r="D86" s="882">
        <v>6050</v>
      </c>
      <c r="E86" s="777" t="s">
        <v>736</v>
      </c>
      <c r="F86" s="777" t="s">
        <v>737</v>
      </c>
      <c r="G86" s="809" t="s">
        <v>58</v>
      </c>
      <c r="H86" s="849">
        <v>2007</v>
      </c>
      <c r="I86" s="818">
        <v>5000</v>
      </c>
      <c r="J86" s="818">
        <v>5000</v>
      </c>
      <c r="K86" s="818">
        <v>1494</v>
      </c>
      <c r="L86" s="819">
        <v>29.9</v>
      </c>
      <c r="M86" s="829"/>
      <c r="N86" s="729"/>
    </row>
    <row r="87" spans="1:14" ht="27" customHeight="1">
      <c r="A87" s="848"/>
      <c r="B87" s="851"/>
      <c r="C87" s="822"/>
      <c r="D87" s="882">
        <v>6050</v>
      </c>
      <c r="E87" s="777" t="s">
        <v>738</v>
      </c>
      <c r="F87" s="777" t="s">
        <v>739</v>
      </c>
      <c r="G87" s="809" t="s">
        <v>58</v>
      </c>
      <c r="H87" s="849" t="s">
        <v>740</v>
      </c>
      <c r="I87" s="818">
        <v>43732</v>
      </c>
      <c r="J87" s="829" t="s">
        <v>699</v>
      </c>
      <c r="K87" s="829" t="s">
        <v>699</v>
      </c>
      <c r="L87" s="833" t="s">
        <v>699</v>
      </c>
      <c r="M87" s="831">
        <v>43732</v>
      </c>
      <c r="N87" s="884"/>
    </row>
    <row r="88" spans="1:14" ht="24.75" customHeight="1">
      <c r="A88" s="848"/>
      <c r="B88" s="851"/>
      <c r="C88" s="822"/>
      <c r="D88" s="882"/>
      <c r="E88" s="777"/>
      <c r="F88" s="777" t="s">
        <v>741</v>
      </c>
      <c r="G88" s="824" t="s">
        <v>1473</v>
      </c>
      <c r="H88" s="849" t="s">
        <v>742</v>
      </c>
      <c r="I88" s="818">
        <v>850000</v>
      </c>
      <c r="J88" s="829" t="s">
        <v>699</v>
      </c>
      <c r="K88" s="829" t="s">
        <v>699</v>
      </c>
      <c r="L88" s="833" t="s">
        <v>699</v>
      </c>
      <c r="M88" s="831"/>
      <c r="N88" s="884"/>
    </row>
    <row r="89" spans="1:14" ht="21.75" customHeight="1">
      <c r="A89" s="848"/>
      <c r="B89" s="851"/>
      <c r="C89" s="822"/>
      <c r="D89" s="882">
        <v>6619</v>
      </c>
      <c r="E89" s="777" t="s">
        <v>743</v>
      </c>
      <c r="F89" s="817"/>
      <c r="G89" s="809"/>
      <c r="H89" s="849"/>
      <c r="I89" s="818">
        <v>150000</v>
      </c>
      <c r="J89" s="829" t="s">
        <v>699</v>
      </c>
      <c r="K89" s="829" t="s">
        <v>699</v>
      </c>
      <c r="L89" s="833" t="s">
        <v>699</v>
      </c>
      <c r="M89" s="831">
        <v>75000</v>
      </c>
      <c r="N89" s="885">
        <v>75000</v>
      </c>
    </row>
    <row r="90" spans="1:14" ht="18.75" customHeight="1">
      <c r="A90" s="857"/>
      <c r="B90" s="858"/>
      <c r="C90" s="837"/>
      <c r="D90" s="838" t="s">
        <v>1425</v>
      </c>
      <c r="E90" s="795"/>
      <c r="F90" s="839"/>
      <c r="G90" s="852"/>
      <c r="H90" s="855"/>
      <c r="I90" s="843">
        <v>1048732</v>
      </c>
      <c r="J90" s="843">
        <v>5000</v>
      </c>
      <c r="K90" s="843">
        <v>1494</v>
      </c>
      <c r="L90" s="844">
        <v>29.9</v>
      </c>
      <c r="M90" s="879">
        <v>118732</v>
      </c>
      <c r="N90" s="886">
        <v>75000</v>
      </c>
    </row>
    <row r="91" spans="1:14" ht="27.75" customHeight="1">
      <c r="A91" s="887" t="s">
        <v>434</v>
      </c>
      <c r="B91" s="801">
        <v>700</v>
      </c>
      <c r="C91" s="888"/>
      <c r="D91" s="710"/>
      <c r="E91" s="889" t="s">
        <v>744</v>
      </c>
      <c r="F91" s="1914" t="s">
        <v>745</v>
      </c>
      <c r="G91" s="890"/>
      <c r="H91" s="864"/>
      <c r="I91" s="865"/>
      <c r="J91" s="865"/>
      <c r="K91" s="865"/>
      <c r="L91" s="866"/>
      <c r="M91" s="891"/>
      <c r="N91" s="892"/>
    </row>
    <row r="92" spans="1:14" ht="22.5" customHeight="1">
      <c r="A92" s="883"/>
      <c r="B92" s="810"/>
      <c r="C92" s="830">
        <v>70001</v>
      </c>
      <c r="D92" s="882">
        <v>6050</v>
      </c>
      <c r="E92" s="777" t="s">
        <v>746</v>
      </c>
      <c r="F92" s="1922"/>
      <c r="G92" s="809" t="s">
        <v>58</v>
      </c>
      <c r="H92" s="768" t="s">
        <v>747</v>
      </c>
      <c r="I92" s="818">
        <v>1328040</v>
      </c>
      <c r="J92" s="818">
        <v>500000</v>
      </c>
      <c r="K92" s="818">
        <v>499959</v>
      </c>
      <c r="L92" s="819">
        <v>100</v>
      </c>
      <c r="M92" s="831">
        <v>500000</v>
      </c>
      <c r="N92" s="885">
        <v>289000</v>
      </c>
    </row>
    <row r="93" spans="1:14" ht="16.5" customHeight="1">
      <c r="A93" s="848"/>
      <c r="B93" s="851"/>
      <c r="C93" s="822"/>
      <c r="D93" s="882"/>
      <c r="E93" s="777" t="s">
        <v>736</v>
      </c>
      <c r="F93" s="1922"/>
      <c r="G93" s="809"/>
      <c r="H93" s="849"/>
      <c r="I93" s="818">
        <v>200000</v>
      </c>
      <c r="J93" s="818">
        <v>200000</v>
      </c>
      <c r="K93" s="818">
        <v>200000</v>
      </c>
      <c r="L93" s="819">
        <v>100</v>
      </c>
      <c r="M93" s="831"/>
      <c r="N93" s="885"/>
    </row>
    <row r="94" spans="1:14" ht="25.5" customHeight="1">
      <c r="A94" s="848"/>
      <c r="B94" s="851"/>
      <c r="C94" s="822"/>
      <c r="D94" s="882"/>
      <c r="E94" s="777" t="s">
        <v>748</v>
      </c>
      <c r="F94" s="817"/>
      <c r="G94" s="809"/>
      <c r="H94" s="849"/>
      <c r="I94" s="818">
        <v>300000</v>
      </c>
      <c r="J94" s="818"/>
      <c r="K94" s="818"/>
      <c r="L94" s="819"/>
      <c r="M94" s="831">
        <v>300000</v>
      </c>
      <c r="N94" s="885"/>
    </row>
    <row r="95" spans="1:14" ht="16.5" customHeight="1">
      <c r="A95" s="857"/>
      <c r="B95" s="858"/>
      <c r="C95" s="837"/>
      <c r="D95" s="838" t="s">
        <v>1425</v>
      </c>
      <c r="E95" s="795"/>
      <c r="F95" s="839"/>
      <c r="G95" s="852"/>
      <c r="H95" s="855"/>
      <c r="I95" s="843">
        <v>1828040</v>
      </c>
      <c r="J95" s="843">
        <v>700000</v>
      </c>
      <c r="K95" s="843">
        <v>699959</v>
      </c>
      <c r="L95" s="844">
        <v>100</v>
      </c>
      <c r="M95" s="879">
        <v>800000</v>
      </c>
      <c r="N95" s="886">
        <v>289000</v>
      </c>
    </row>
    <row r="96" spans="1:14" ht="35.25" customHeight="1">
      <c r="A96" s="887" t="s">
        <v>533</v>
      </c>
      <c r="B96" s="893">
        <v>750</v>
      </c>
      <c r="C96" s="894"/>
      <c r="D96" s="1936"/>
      <c r="E96" s="802" t="s">
        <v>749</v>
      </c>
      <c r="F96" s="1944" t="s">
        <v>750</v>
      </c>
      <c r="G96" s="1946" t="s">
        <v>751</v>
      </c>
      <c r="H96" s="804"/>
      <c r="I96" s="1919"/>
      <c r="J96" s="1919"/>
      <c r="K96" s="805"/>
      <c r="L96" s="806"/>
      <c r="M96" s="1919"/>
      <c r="N96" s="895"/>
    </row>
    <row r="97" spans="1:14" ht="26.25" customHeight="1">
      <c r="A97" s="896"/>
      <c r="B97" s="815"/>
      <c r="C97" s="815">
        <v>75023</v>
      </c>
      <c r="D97" s="1943"/>
      <c r="E97" s="812" t="s">
        <v>752</v>
      </c>
      <c r="F97" s="1913"/>
      <c r="G97" s="1947"/>
      <c r="H97" s="1929">
        <v>2008</v>
      </c>
      <c r="I97" s="1938"/>
      <c r="J97" s="1938"/>
      <c r="K97" s="813"/>
      <c r="L97" s="814"/>
      <c r="M97" s="1938"/>
      <c r="N97" s="897"/>
    </row>
    <row r="98" spans="1:14" ht="22.5" customHeight="1">
      <c r="A98" s="898"/>
      <c r="B98" s="815"/>
      <c r="C98" s="815"/>
      <c r="D98" s="823">
        <v>6055</v>
      </c>
      <c r="E98" s="899" t="s">
        <v>753</v>
      </c>
      <c r="F98" s="1913"/>
      <c r="G98" s="1948"/>
      <c r="H98" s="1939"/>
      <c r="I98" s="870">
        <v>200038</v>
      </c>
      <c r="J98" s="872" t="s">
        <v>699</v>
      </c>
      <c r="K98" s="872" t="s">
        <v>699</v>
      </c>
      <c r="L98" s="873" t="s">
        <v>699</v>
      </c>
      <c r="M98" s="818">
        <v>200038</v>
      </c>
      <c r="N98" s="900" t="s">
        <v>699</v>
      </c>
    </row>
    <row r="99" spans="1:14" ht="30" customHeight="1">
      <c r="A99" s="898"/>
      <c r="B99" s="815"/>
      <c r="C99" s="815"/>
      <c r="D99" s="823">
        <v>6056</v>
      </c>
      <c r="E99" s="737" t="s">
        <v>754</v>
      </c>
      <c r="F99" s="1913"/>
      <c r="G99" s="1948"/>
      <c r="H99" s="1939"/>
      <c r="I99" s="870">
        <v>36134</v>
      </c>
      <c r="J99" s="872" t="s">
        <v>699</v>
      </c>
      <c r="K99" s="872" t="s">
        <v>699</v>
      </c>
      <c r="L99" s="873" t="s">
        <v>699</v>
      </c>
      <c r="M99" s="818">
        <v>36134</v>
      </c>
      <c r="N99" s="900" t="s">
        <v>699</v>
      </c>
    </row>
    <row r="100" spans="1:14" ht="22.5" customHeight="1">
      <c r="A100" s="901"/>
      <c r="B100" s="902"/>
      <c r="C100" s="902"/>
      <c r="D100" s="705" t="s">
        <v>1425</v>
      </c>
      <c r="E100" s="793"/>
      <c r="F100" s="1945"/>
      <c r="G100" s="1949"/>
      <c r="H100" s="1940"/>
      <c r="I100" s="842">
        <f>SUM(I98:I99)</f>
        <v>236172</v>
      </c>
      <c r="J100" s="903" t="s">
        <v>699</v>
      </c>
      <c r="K100" s="903" t="s">
        <v>699</v>
      </c>
      <c r="L100" s="904" t="s">
        <v>699</v>
      </c>
      <c r="M100" s="843">
        <v>236172</v>
      </c>
      <c r="N100" s="905" t="s">
        <v>699</v>
      </c>
    </row>
    <row r="101" spans="1:14" ht="21" customHeight="1">
      <c r="A101" s="898"/>
      <c r="B101" s="815"/>
      <c r="C101" s="815"/>
      <c r="D101" s="856"/>
      <c r="E101" s="899" t="s">
        <v>753</v>
      </c>
      <c r="F101" s="1931" t="s">
        <v>755</v>
      </c>
      <c r="G101" s="1932"/>
      <c r="H101" s="849"/>
      <c r="I101" s="907">
        <v>50820</v>
      </c>
      <c r="J101" s="908" t="s">
        <v>699</v>
      </c>
      <c r="K101" s="908" t="s">
        <v>699</v>
      </c>
      <c r="L101" s="833" t="s">
        <v>699</v>
      </c>
      <c r="M101" s="907">
        <v>50820</v>
      </c>
      <c r="N101" s="909" t="s">
        <v>699</v>
      </c>
    </row>
    <row r="102" spans="1:14" ht="21" customHeight="1">
      <c r="A102" s="898"/>
      <c r="B102" s="815"/>
      <c r="C102" s="815"/>
      <c r="D102" s="856"/>
      <c r="E102" s="724" t="s">
        <v>756</v>
      </c>
      <c r="F102" s="1933"/>
      <c r="G102" s="1932"/>
      <c r="H102" s="849"/>
      <c r="I102" s="907">
        <v>9180</v>
      </c>
      <c r="J102" s="908" t="s">
        <v>699</v>
      </c>
      <c r="K102" s="908" t="s">
        <v>699</v>
      </c>
      <c r="L102" s="833" t="s">
        <v>699</v>
      </c>
      <c r="M102" s="907">
        <v>9180</v>
      </c>
      <c r="N102" s="909" t="s">
        <v>699</v>
      </c>
    </row>
    <row r="103" spans="1:14" ht="23.25" customHeight="1">
      <c r="A103" s="901"/>
      <c r="B103" s="902"/>
      <c r="C103" s="902"/>
      <c r="D103" s="705"/>
      <c r="E103" s="910" t="s">
        <v>1425</v>
      </c>
      <c r="F103" s="1934"/>
      <c r="G103" s="1935"/>
      <c r="H103" s="855"/>
      <c r="I103" s="912">
        <v>60000</v>
      </c>
      <c r="J103" s="913" t="s">
        <v>699</v>
      </c>
      <c r="K103" s="913" t="s">
        <v>699</v>
      </c>
      <c r="L103" s="914" t="s">
        <v>699</v>
      </c>
      <c r="M103" s="912">
        <v>60000</v>
      </c>
      <c r="N103" s="915" t="s">
        <v>699</v>
      </c>
    </row>
    <row r="104" spans="1:19" s="916" customFormat="1" ht="28.5" customHeight="1">
      <c r="A104" s="709"/>
      <c r="B104" s="893">
        <v>801</v>
      </c>
      <c r="C104" s="894"/>
      <c r="D104" s="1936"/>
      <c r="E104" s="802" t="s">
        <v>757</v>
      </c>
      <c r="F104" s="803" t="s">
        <v>758</v>
      </c>
      <c r="G104" s="875" t="s">
        <v>58</v>
      </c>
      <c r="H104" s="804"/>
      <c r="I104" s="1919"/>
      <c r="J104" s="1919"/>
      <c r="K104" s="805"/>
      <c r="L104" s="806"/>
      <c r="M104" s="1919"/>
      <c r="N104" s="895"/>
      <c r="O104" s="695"/>
      <c r="P104" s="695"/>
      <c r="Q104" s="695"/>
      <c r="R104" s="695"/>
      <c r="S104" s="695"/>
    </row>
    <row r="105" spans="1:19" s="916" customFormat="1" ht="37.5" customHeight="1">
      <c r="A105" s="917" t="s">
        <v>538</v>
      </c>
      <c r="B105" s="815"/>
      <c r="C105" s="815">
        <v>80101</v>
      </c>
      <c r="D105" s="1937"/>
      <c r="E105" s="812" t="s">
        <v>759</v>
      </c>
      <c r="F105" s="812" t="s">
        <v>760</v>
      </c>
      <c r="G105" s="824"/>
      <c r="H105" s="919" t="s">
        <v>1463</v>
      </c>
      <c r="I105" s="1938"/>
      <c r="J105" s="1938"/>
      <c r="K105" s="813"/>
      <c r="L105" s="814"/>
      <c r="M105" s="1920"/>
      <c r="N105" s="897"/>
      <c r="O105" s="695"/>
      <c r="P105" s="695"/>
      <c r="Q105" s="695"/>
      <c r="R105" s="695"/>
      <c r="S105" s="695"/>
    </row>
    <row r="106" spans="1:19" s="916" customFormat="1" ht="21" customHeight="1">
      <c r="A106" s="896"/>
      <c r="B106" s="815"/>
      <c r="C106" s="815"/>
      <c r="D106" s="918"/>
      <c r="E106" s="812"/>
      <c r="F106" s="812" t="s">
        <v>761</v>
      </c>
      <c r="G106" s="824"/>
      <c r="H106" s="921" t="s">
        <v>762</v>
      </c>
      <c r="I106" s="813"/>
      <c r="J106" s="813"/>
      <c r="K106" s="813"/>
      <c r="L106" s="814"/>
      <c r="M106" s="920"/>
      <c r="N106" s="897"/>
      <c r="O106" s="695"/>
      <c r="P106" s="695"/>
      <c r="Q106" s="695"/>
      <c r="R106" s="695"/>
      <c r="S106" s="695"/>
    </row>
    <row r="107" spans="1:19" s="916" customFormat="1" ht="101.25" customHeight="1">
      <c r="A107" s="898"/>
      <c r="B107" s="815"/>
      <c r="C107" s="815"/>
      <c r="D107" s="823"/>
      <c r="E107" s="737"/>
      <c r="F107" s="812" t="s">
        <v>763</v>
      </c>
      <c r="G107" s="824"/>
      <c r="H107" s="922">
        <v>2007</v>
      </c>
      <c r="I107" s="743"/>
      <c r="J107" s="743"/>
      <c r="K107" s="743"/>
      <c r="L107" s="923"/>
      <c r="M107" s="743"/>
      <c r="N107" s="729"/>
      <c r="O107" s="695"/>
      <c r="P107" s="695"/>
      <c r="Q107" s="695"/>
      <c r="R107" s="695"/>
      <c r="S107" s="695"/>
    </row>
    <row r="108" spans="1:19" s="916" customFormat="1" ht="19.5" customHeight="1">
      <c r="A108" s="881"/>
      <c r="B108" s="815"/>
      <c r="C108" s="815"/>
      <c r="D108" s="856">
        <v>6050</v>
      </c>
      <c r="E108" s="924" t="s">
        <v>764</v>
      </c>
      <c r="F108" s="925"/>
      <c r="G108" s="827"/>
      <c r="H108" s="922"/>
      <c r="I108" s="818">
        <v>757000</v>
      </c>
      <c r="J108" s="829" t="s">
        <v>699</v>
      </c>
      <c r="K108" s="829"/>
      <c r="L108" s="833"/>
      <c r="M108" s="746" t="s">
        <v>699</v>
      </c>
      <c r="N108" s="729" t="s">
        <v>699</v>
      </c>
      <c r="O108" s="695"/>
      <c r="P108" s="695"/>
      <c r="Q108" s="695"/>
      <c r="R108" s="695"/>
      <c r="S108" s="695"/>
    </row>
    <row r="109" spans="1:19" s="916" customFormat="1" ht="22.5" customHeight="1">
      <c r="A109" s="881"/>
      <c r="B109" s="815"/>
      <c r="C109" s="815"/>
      <c r="D109" s="856">
        <v>6050</v>
      </c>
      <c r="E109" s="924" t="s">
        <v>765</v>
      </c>
      <c r="F109" s="925"/>
      <c r="G109" s="827"/>
      <c r="H109" s="922"/>
      <c r="I109" s="743">
        <v>2839496</v>
      </c>
      <c r="J109" s="743">
        <v>890000</v>
      </c>
      <c r="K109" s="743">
        <v>761675</v>
      </c>
      <c r="L109" s="923">
        <v>85.6</v>
      </c>
      <c r="M109" s="926" t="s">
        <v>699</v>
      </c>
      <c r="N109" s="729" t="s">
        <v>699</v>
      </c>
      <c r="O109" s="695"/>
      <c r="P109" s="695"/>
      <c r="Q109" s="695"/>
      <c r="R109" s="695"/>
      <c r="S109" s="695"/>
    </row>
    <row r="110" spans="1:19" s="916" customFormat="1" ht="20.25" customHeight="1">
      <c r="A110" s="927"/>
      <c r="B110" s="902"/>
      <c r="C110" s="902"/>
      <c r="D110" s="705" t="s">
        <v>1425</v>
      </c>
      <c r="E110" s="928"/>
      <c r="F110" s="929"/>
      <c r="G110" s="878"/>
      <c r="H110" s="930"/>
      <c r="I110" s="842">
        <v>3596496</v>
      </c>
      <c r="J110" s="843">
        <v>890000</v>
      </c>
      <c r="K110" s="843">
        <v>761675</v>
      </c>
      <c r="L110" s="844">
        <v>85.6</v>
      </c>
      <c r="M110" s="931" t="s">
        <v>699</v>
      </c>
      <c r="N110" s="846" t="s">
        <v>699</v>
      </c>
      <c r="O110" s="695"/>
      <c r="P110" s="695"/>
      <c r="Q110" s="695"/>
      <c r="R110" s="695"/>
      <c r="S110" s="695"/>
    </row>
    <row r="111" spans="1:19" s="916" customFormat="1" ht="100.5" customHeight="1">
      <c r="A111" s="883" t="s">
        <v>542</v>
      </c>
      <c r="B111" s="932"/>
      <c r="C111" s="815"/>
      <c r="D111" s="856"/>
      <c r="E111" s="933"/>
      <c r="F111" s="934" t="s">
        <v>766</v>
      </c>
      <c r="G111" s="935" t="s">
        <v>767</v>
      </c>
      <c r="H111" s="936" t="s">
        <v>768</v>
      </c>
      <c r="I111" s="870"/>
      <c r="J111" s="818"/>
      <c r="K111" s="818"/>
      <c r="L111" s="819"/>
      <c r="M111" s="937"/>
      <c r="N111" s="729"/>
      <c r="O111" s="695"/>
      <c r="P111" s="695"/>
      <c r="Q111" s="695"/>
      <c r="R111" s="695"/>
      <c r="S111" s="695"/>
    </row>
    <row r="112" spans="1:19" s="916" customFormat="1" ht="18" customHeight="1">
      <c r="A112" s="898"/>
      <c r="B112" s="815"/>
      <c r="C112" s="815"/>
      <c r="D112" s="856"/>
      <c r="E112" s="924"/>
      <c r="F112" s="938" t="s">
        <v>769</v>
      </c>
      <c r="G112" s="939"/>
      <c r="H112" s="940" t="s">
        <v>770</v>
      </c>
      <c r="I112" s="870"/>
      <c r="J112" s="818"/>
      <c r="K112" s="818"/>
      <c r="L112" s="819"/>
      <c r="M112" s="937"/>
      <c r="N112" s="729"/>
      <c r="O112" s="695"/>
      <c r="P112" s="695"/>
      <c r="Q112" s="695"/>
      <c r="R112" s="695"/>
      <c r="S112" s="695"/>
    </row>
    <row r="113" spans="1:19" s="916" customFormat="1" ht="18" customHeight="1">
      <c r="A113" s="898"/>
      <c r="B113" s="815"/>
      <c r="C113" s="815"/>
      <c r="D113" s="856"/>
      <c r="E113" s="924"/>
      <c r="F113" s="938" t="s">
        <v>771</v>
      </c>
      <c r="G113" s="939"/>
      <c r="H113" s="941" t="s">
        <v>742</v>
      </c>
      <c r="I113" s="870"/>
      <c r="J113" s="818"/>
      <c r="K113" s="818"/>
      <c r="L113" s="819"/>
      <c r="M113" s="937"/>
      <c r="N113" s="729"/>
      <c r="O113" s="695"/>
      <c r="P113" s="695"/>
      <c r="Q113" s="695"/>
      <c r="R113" s="695"/>
      <c r="S113" s="695"/>
    </row>
    <row r="114" spans="1:19" s="916" customFormat="1" ht="18.75" customHeight="1">
      <c r="A114" s="898"/>
      <c r="B114" s="815"/>
      <c r="C114" s="815"/>
      <c r="D114" s="856">
        <v>6050</v>
      </c>
      <c r="E114" s="924" t="s">
        <v>772</v>
      </c>
      <c r="F114" s="938"/>
      <c r="G114" s="939"/>
      <c r="H114" s="936"/>
      <c r="I114" s="870">
        <v>752600</v>
      </c>
      <c r="J114" s="870"/>
      <c r="K114" s="870"/>
      <c r="L114" s="871"/>
      <c r="M114" s="942">
        <v>376300</v>
      </c>
      <c r="N114" s="885">
        <v>376300</v>
      </c>
      <c r="O114" s="695"/>
      <c r="P114" s="695"/>
      <c r="Q114" s="695"/>
      <c r="R114" s="695"/>
      <c r="S114" s="695"/>
    </row>
    <row r="115" spans="1:19" s="916" customFormat="1" ht="18.75" customHeight="1">
      <c r="A115" s="898"/>
      <c r="B115" s="815"/>
      <c r="C115" s="815"/>
      <c r="D115" s="856">
        <v>6050</v>
      </c>
      <c r="E115" s="924" t="s">
        <v>1459</v>
      </c>
      <c r="F115" s="938"/>
      <c r="G115" s="939"/>
      <c r="H115" s="936"/>
      <c r="I115" s="870">
        <v>20000</v>
      </c>
      <c r="J115" s="872" t="s">
        <v>699</v>
      </c>
      <c r="K115" s="872" t="s">
        <v>699</v>
      </c>
      <c r="L115" s="873" t="s">
        <v>699</v>
      </c>
      <c r="M115" s="943" t="s">
        <v>699</v>
      </c>
      <c r="N115" s="729" t="s">
        <v>699</v>
      </c>
      <c r="O115" s="695"/>
      <c r="P115" s="695"/>
      <c r="Q115" s="695"/>
      <c r="R115" s="695"/>
      <c r="S115" s="695"/>
    </row>
    <row r="116" spans="1:19" s="916" customFormat="1" ht="21" customHeight="1">
      <c r="A116" s="898"/>
      <c r="B116" s="815"/>
      <c r="C116" s="815"/>
      <c r="D116" s="856">
        <v>6050</v>
      </c>
      <c r="E116" s="737" t="s">
        <v>773</v>
      </c>
      <c r="F116" s="938"/>
      <c r="G116" s="939"/>
      <c r="H116" s="936"/>
      <c r="I116" s="870">
        <v>5498</v>
      </c>
      <c r="J116" s="870">
        <v>5498</v>
      </c>
      <c r="K116" s="870">
        <v>5498</v>
      </c>
      <c r="L116" s="871">
        <v>100</v>
      </c>
      <c r="M116" s="943" t="s">
        <v>699</v>
      </c>
      <c r="N116" s="729" t="s">
        <v>699</v>
      </c>
      <c r="O116" s="695"/>
      <c r="P116" s="695"/>
      <c r="Q116" s="695"/>
      <c r="R116" s="695"/>
      <c r="S116" s="695"/>
    </row>
    <row r="117" spans="1:19" s="916" customFormat="1" ht="21" customHeight="1">
      <c r="A117" s="898"/>
      <c r="B117" s="815"/>
      <c r="C117" s="815"/>
      <c r="D117" s="856">
        <v>6050</v>
      </c>
      <c r="E117" s="737" t="s">
        <v>1459</v>
      </c>
      <c r="F117" s="938"/>
      <c r="G117" s="939"/>
      <c r="H117" s="936"/>
      <c r="I117" s="870">
        <v>1756213</v>
      </c>
      <c r="J117" s="872" t="s">
        <v>699</v>
      </c>
      <c r="K117" s="872" t="s">
        <v>699</v>
      </c>
      <c r="L117" s="873" t="s">
        <v>699</v>
      </c>
      <c r="M117" s="942">
        <v>878000</v>
      </c>
      <c r="N117" s="885">
        <v>878213</v>
      </c>
      <c r="O117" s="695"/>
      <c r="P117" s="695"/>
      <c r="Q117" s="695"/>
      <c r="R117" s="695"/>
      <c r="S117" s="695"/>
    </row>
    <row r="118" spans="1:19" s="916" customFormat="1" ht="18.75" customHeight="1">
      <c r="A118" s="901"/>
      <c r="B118" s="902"/>
      <c r="C118" s="902"/>
      <c r="D118" s="705" t="s">
        <v>1425</v>
      </c>
      <c r="E118" s="928"/>
      <c r="F118" s="929"/>
      <c r="G118" s="944"/>
      <c r="H118" s="945"/>
      <c r="I118" s="842">
        <v>2534311</v>
      </c>
      <c r="J118" s="842">
        <v>5498</v>
      </c>
      <c r="K118" s="842">
        <v>5498</v>
      </c>
      <c r="L118" s="946">
        <v>100</v>
      </c>
      <c r="M118" s="947">
        <v>1254300</v>
      </c>
      <c r="N118" s="948">
        <v>1254513</v>
      </c>
      <c r="O118" s="695"/>
      <c r="P118" s="695"/>
      <c r="Q118" s="695"/>
      <c r="R118" s="695"/>
      <c r="S118" s="695"/>
    </row>
    <row r="119" spans="1:19" s="916" customFormat="1" ht="18.75" customHeight="1">
      <c r="A119" s="887" t="s">
        <v>546</v>
      </c>
      <c r="B119" s="860"/>
      <c r="C119" s="894"/>
      <c r="D119" s="949"/>
      <c r="E119" s="950"/>
      <c r="F119" s="1921" t="s">
        <v>774</v>
      </c>
      <c r="G119" s="215"/>
      <c r="H119" s="951"/>
      <c r="I119" s="952"/>
      <c r="J119" s="953"/>
      <c r="K119" s="953"/>
      <c r="L119" s="954"/>
      <c r="M119" s="953"/>
      <c r="N119" s="955"/>
      <c r="O119" s="695"/>
      <c r="P119" s="695"/>
      <c r="Q119" s="695"/>
      <c r="R119" s="695"/>
      <c r="S119" s="695"/>
    </row>
    <row r="120" spans="1:19" s="916" customFormat="1" ht="25.5" customHeight="1">
      <c r="A120" s="898"/>
      <c r="B120" s="815"/>
      <c r="C120" s="830">
        <v>80110</v>
      </c>
      <c r="D120" s="856"/>
      <c r="E120" s="956" t="s">
        <v>775</v>
      </c>
      <c r="F120" s="1922"/>
      <c r="G120" s="957" t="s">
        <v>58</v>
      </c>
      <c r="H120" s="768" t="s">
        <v>776</v>
      </c>
      <c r="I120" s="958"/>
      <c r="J120" s="959"/>
      <c r="K120" s="959"/>
      <c r="L120" s="960"/>
      <c r="M120" s="959"/>
      <c r="N120" s="961"/>
      <c r="O120" s="695"/>
      <c r="P120" s="695"/>
      <c r="Q120" s="695"/>
      <c r="R120" s="695"/>
      <c r="S120" s="695"/>
    </row>
    <row r="121" spans="1:19" s="916" customFormat="1" ht="24.75" customHeight="1">
      <c r="A121" s="898"/>
      <c r="B121" s="815"/>
      <c r="C121" s="815"/>
      <c r="D121" s="856"/>
      <c r="E121" s="956"/>
      <c r="F121" s="1922"/>
      <c r="G121" s="957"/>
      <c r="H121" s="768"/>
      <c r="I121" s="958"/>
      <c r="J121" s="959"/>
      <c r="K121" s="959"/>
      <c r="L121" s="960"/>
      <c r="M121" s="959"/>
      <c r="N121" s="961"/>
      <c r="O121" s="695"/>
      <c r="P121" s="695"/>
      <c r="Q121" s="695"/>
      <c r="R121" s="695"/>
      <c r="S121" s="695"/>
    </row>
    <row r="122" spans="1:19" s="916" customFormat="1" ht="22.5" customHeight="1">
      <c r="A122" s="898"/>
      <c r="B122" s="815"/>
      <c r="C122" s="815"/>
      <c r="D122" s="882">
        <v>6050</v>
      </c>
      <c r="E122" s="924" t="s">
        <v>777</v>
      </c>
      <c r="F122" s="962"/>
      <c r="G122" s="195"/>
      <c r="H122" s="963"/>
      <c r="I122" s="726">
        <v>512594</v>
      </c>
      <c r="J122" s="964" t="s">
        <v>699</v>
      </c>
      <c r="K122" s="965" t="s">
        <v>699</v>
      </c>
      <c r="L122" s="966" t="s">
        <v>699</v>
      </c>
      <c r="M122" s="744">
        <v>400000</v>
      </c>
      <c r="N122" s="967">
        <v>112594</v>
      </c>
      <c r="O122" s="695"/>
      <c r="P122" s="695"/>
      <c r="Q122" s="695"/>
      <c r="R122" s="695"/>
      <c r="S122" s="695"/>
    </row>
    <row r="123" spans="1:19" s="916" customFormat="1" ht="25.5" customHeight="1">
      <c r="A123" s="898"/>
      <c r="B123" s="815"/>
      <c r="C123" s="815"/>
      <c r="D123" s="882">
        <v>6050</v>
      </c>
      <c r="E123" s="737" t="s">
        <v>778</v>
      </c>
      <c r="F123" s="962"/>
      <c r="G123" s="195"/>
      <c r="H123" s="963"/>
      <c r="I123" s="726">
        <v>512594</v>
      </c>
      <c r="J123" s="964" t="s">
        <v>699</v>
      </c>
      <c r="K123" s="965" t="s">
        <v>699</v>
      </c>
      <c r="L123" s="966" t="s">
        <v>699</v>
      </c>
      <c r="M123" s="739" t="s">
        <v>699</v>
      </c>
      <c r="N123" s="967">
        <v>512594</v>
      </c>
      <c r="O123" s="695"/>
      <c r="P123" s="695"/>
      <c r="Q123" s="695"/>
      <c r="R123" s="695"/>
      <c r="S123" s="695"/>
    </row>
    <row r="124" spans="1:19" s="916" customFormat="1" ht="29.25" customHeight="1">
      <c r="A124" s="898"/>
      <c r="B124" s="815"/>
      <c r="C124" s="815"/>
      <c r="D124" s="882">
        <v>6050</v>
      </c>
      <c r="E124" s="968" t="s">
        <v>779</v>
      </c>
      <c r="F124" s="962"/>
      <c r="G124" s="195"/>
      <c r="H124" s="963"/>
      <c r="I124" s="726">
        <v>34501</v>
      </c>
      <c r="J124" s="964" t="s">
        <v>699</v>
      </c>
      <c r="K124" s="965" t="s">
        <v>699</v>
      </c>
      <c r="L124" s="966" t="s">
        <v>699</v>
      </c>
      <c r="M124" s="739" t="s">
        <v>699</v>
      </c>
      <c r="N124" s="969" t="s">
        <v>699</v>
      </c>
      <c r="O124" s="695"/>
      <c r="P124" s="695"/>
      <c r="Q124" s="695"/>
      <c r="R124" s="695"/>
      <c r="S124" s="695"/>
    </row>
    <row r="125" spans="1:19" s="916" customFormat="1" ht="18" customHeight="1">
      <c r="A125" s="901"/>
      <c r="B125" s="902"/>
      <c r="C125" s="902"/>
      <c r="D125" s="705" t="s">
        <v>1425</v>
      </c>
      <c r="E125" s="970"/>
      <c r="F125" s="971"/>
      <c r="G125" s="220"/>
      <c r="H125" s="972"/>
      <c r="I125" s="973">
        <f>SUM(I122:I124)</f>
        <v>1059689</v>
      </c>
      <c r="J125" s="974" t="s">
        <v>699</v>
      </c>
      <c r="K125" s="975" t="s">
        <v>699</v>
      </c>
      <c r="L125" s="976" t="s">
        <v>699</v>
      </c>
      <c r="M125" s="977">
        <v>400000</v>
      </c>
      <c r="N125" s="978">
        <v>625188</v>
      </c>
      <c r="O125" s="695"/>
      <c r="P125" s="695"/>
      <c r="Q125" s="695"/>
      <c r="R125" s="695"/>
      <c r="S125" s="695"/>
    </row>
    <row r="126" spans="1:19" s="916" customFormat="1" ht="48.75" customHeight="1">
      <c r="A126" s="887" t="s">
        <v>1243</v>
      </c>
      <c r="B126" s="888">
        <v>852</v>
      </c>
      <c r="C126" s="979"/>
      <c r="D126" s="949"/>
      <c r="E126" s="980" t="s">
        <v>780</v>
      </c>
      <c r="F126" s="863" t="s">
        <v>781</v>
      </c>
      <c r="G126" s="981" t="s">
        <v>58</v>
      </c>
      <c r="H126" s="982" t="s">
        <v>782</v>
      </c>
      <c r="I126" s="983"/>
      <c r="J126" s="865"/>
      <c r="K126" s="865"/>
      <c r="L126" s="866"/>
      <c r="M126" s="984"/>
      <c r="N126" s="985"/>
      <c r="O126" s="695"/>
      <c r="P126" s="695"/>
      <c r="Q126" s="695"/>
      <c r="R126" s="695"/>
      <c r="S126" s="695"/>
    </row>
    <row r="127" spans="1:19" s="916" customFormat="1" ht="27" customHeight="1">
      <c r="A127" s="883"/>
      <c r="B127" s="830"/>
      <c r="C127" s="830">
        <v>85219</v>
      </c>
      <c r="D127" s="882">
        <v>6050</v>
      </c>
      <c r="E127" s="737"/>
      <c r="F127" s="817" t="s">
        <v>783</v>
      </c>
      <c r="G127" s="827"/>
      <c r="H127" s="986">
        <v>2007</v>
      </c>
      <c r="I127" s="870">
        <v>25000</v>
      </c>
      <c r="J127" s="829">
        <v>25000</v>
      </c>
      <c r="K127" s="829">
        <v>24949</v>
      </c>
      <c r="L127" s="833">
        <v>99.8</v>
      </c>
      <c r="M127" s="943" t="s">
        <v>699</v>
      </c>
      <c r="N127" s="987" t="s">
        <v>699</v>
      </c>
      <c r="O127" s="695"/>
      <c r="P127" s="695"/>
      <c r="Q127" s="695"/>
      <c r="R127" s="695"/>
      <c r="S127" s="695"/>
    </row>
    <row r="128" spans="1:19" s="916" customFormat="1" ht="24.75" customHeight="1">
      <c r="A128" s="881"/>
      <c r="B128" s="815"/>
      <c r="C128" s="815"/>
      <c r="D128" s="882">
        <v>6058</v>
      </c>
      <c r="E128" s="737" t="s">
        <v>784</v>
      </c>
      <c r="F128" s="817" t="s">
        <v>785</v>
      </c>
      <c r="G128" s="827"/>
      <c r="H128" s="986">
        <v>2008</v>
      </c>
      <c r="I128" s="870">
        <v>780000</v>
      </c>
      <c r="J128" s="829" t="s">
        <v>699</v>
      </c>
      <c r="K128" s="829" t="s">
        <v>699</v>
      </c>
      <c r="L128" s="833" t="s">
        <v>699</v>
      </c>
      <c r="M128" s="937">
        <v>780000</v>
      </c>
      <c r="N128" s="987" t="s">
        <v>699</v>
      </c>
      <c r="O128" s="695"/>
      <c r="P128" s="695"/>
      <c r="Q128" s="695"/>
      <c r="R128" s="695"/>
      <c r="S128" s="695"/>
    </row>
    <row r="129" spans="1:19" s="916" customFormat="1" ht="27" customHeight="1">
      <c r="A129" s="881"/>
      <c r="B129" s="815"/>
      <c r="C129" s="815"/>
      <c r="D129" s="882">
        <v>6059</v>
      </c>
      <c r="E129" s="737" t="s">
        <v>786</v>
      </c>
      <c r="F129" s="817"/>
      <c r="G129" s="827"/>
      <c r="H129" s="986"/>
      <c r="I129" s="870">
        <v>195000</v>
      </c>
      <c r="J129" s="829" t="s">
        <v>699</v>
      </c>
      <c r="K129" s="829" t="s">
        <v>699</v>
      </c>
      <c r="L129" s="833" t="s">
        <v>699</v>
      </c>
      <c r="M129" s="937">
        <v>195000</v>
      </c>
      <c r="N129" s="987" t="s">
        <v>699</v>
      </c>
      <c r="O129" s="695"/>
      <c r="P129" s="695"/>
      <c r="Q129" s="695"/>
      <c r="R129" s="695"/>
      <c r="S129" s="695"/>
    </row>
    <row r="130" spans="1:19" s="916" customFormat="1" ht="26.25" customHeight="1">
      <c r="A130" s="881"/>
      <c r="B130" s="815"/>
      <c r="C130" s="815"/>
      <c r="D130" s="882"/>
      <c r="E130" s="737"/>
      <c r="F130" s="817" t="s">
        <v>787</v>
      </c>
      <c r="G130" s="827"/>
      <c r="H130" s="986"/>
      <c r="I130" s="870">
        <v>25000</v>
      </c>
      <c r="J130" s="829" t="s">
        <v>699</v>
      </c>
      <c r="K130" s="829" t="s">
        <v>699</v>
      </c>
      <c r="L130" s="833" t="s">
        <v>699</v>
      </c>
      <c r="M130" s="937">
        <v>25000</v>
      </c>
      <c r="N130" s="987" t="s">
        <v>699</v>
      </c>
      <c r="O130" s="695"/>
      <c r="P130" s="695"/>
      <c r="Q130" s="695"/>
      <c r="R130" s="695"/>
      <c r="S130" s="695"/>
    </row>
    <row r="131" spans="1:19" s="916" customFormat="1" ht="20.25" customHeight="1">
      <c r="A131" s="927"/>
      <c r="B131" s="902"/>
      <c r="C131" s="902"/>
      <c r="D131" s="705" t="s">
        <v>1425</v>
      </c>
      <c r="E131" s="928"/>
      <c r="F131" s="839"/>
      <c r="G131" s="878"/>
      <c r="H131" s="988"/>
      <c r="I131" s="842">
        <v>1025000</v>
      </c>
      <c r="J131" s="843">
        <v>25000</v>
      </c>
      <c r="K131" s="843">
        <v>24949</v>
      </c>
      <c r="L131" s="844">
        <v>99.8</v>
      </c>
      <c r="M131" s="989">
        <v>1000000</v>
      </c>
      <c r="N131" s="948" t="s">
        <v>699</v>
      </c>
      <c r="O131" s="695"/>
      <c r="P131" s="695"/>
      <c r="Q131" s="695"/>
      <c r="R131" s="695"/>
      <c r="S131" s="695"/>
    </row>
    <row r="132" spans="1:14" ht="27" customHeight="1">
      <c r="A132" s="990"/>
      <c r="B132" s="893">
        <v>900</v>
      </c>
      <c r="C132" s="894"/>
      <c r="D132" s="862"/>
      <c r="E132" s="802" t="s">
        <v>788</v>
      </c>
      <c r="F132" s="803" t="s">
        <v>789</v>
      </c>
      <c r="G132" s="713" t="s">
        <v>790</v>
      </c>
      <c r="H132" s="804"/>
      <c r="I132" s="991"/>
      <c r="J132" s="991"/>
      <c r="K132" s="991"/>
      <c r="L132" s="992"/>
      <c r="M132" s="993"/>
      <c r="N132" s="895"/>
    </row>
    <row r="133" spans="1:14" ht="21.75" customHeight="1">
      <c r="A133" s="917" t="s">
        <v>1247</v>
      </c>
      <c r="B133" s="1923"/>
      <c r="C133" s="1923">
        <v>90001</v>
      </c>
      <c r="D133" s="882">
        <v>6050</v>
      </c>
      <c r="E133" s="724" t="s">
        <v>736</v>
      </c>
      <c r="F133" s="1925" t="s">
        <v>791</v>
      </c>
      <c r="G133" s="1927"/>
      <c r="H133" s="1929" t="s">
        <v>792</v>
      </c>
      <c r="I133" s="870">
        <v>743249</v>
      </c>
      <c r="J133" s="870">
        <v>743249</v>
      </c>
      <c r="K133" s="870">
        <v>743249</v>
      </c>
      <c r="L133" s="871">
        <v>100</v>
      </c>
      <c r="M133" s="872" t="s">
        <v>699</v>
      </c>
      <c r="N133" s="729" t="s">
        <v>699</v>
      </c>
    </row>
    <row r="134" spans="1:14" ht="30.75" customHeight="1">
      <c r="A134" s="896"/>
      <c r="B134" s="1923"/>
      <c r="C134" s="1923"/>
      <c r="D134" s="882">
        <v>6050</v>
      </c>
      <c r="E134" s="724" t="s">
        <v>793</v>
      </c>
      <c r="F134" s="1925"/>
      <c r="G134" s="1927"/>
      <c r="H134" s="1929"/>
      <c r="I134" s="870">
        <v>316944</v>
      </c>
      <c r="J134" s="870">
        <v>316944</v>
      </c>
      <c r="K134" s="870">
        <v>316944</v>
      </c>
      <c r="L134" s="871">
        <v>100</v>
      </c>
      <c r="M134" s="872" t="s">
        <v>699</v>
      </c>
      <c r="N134" s="729" t="s">
        <v>699</v>
      </c>
    </row>
    <row r="135" spans="1:14" ht="19.5" customHeight="1">
      <c r="A135" s="896"/>
      <c r="B135" s="1923"/>
      <c r="C135" s="1923"/>
      <c r="D135" s="882">
        <v>6050</v>
      </c>
      <c r="E135" s="724" t="s">
        <v>794</v>
      </c>
      <c r="F135" s="1925"/>
      <c r="G135" s="1927"/>
      <c r="H135" s="1929"/>
      <c r="I135" s="870">
        <v>574504</v>
      </c>
      <c r="J135" s="870">
        <v>545107</v>
      </c>
      <c r="K135" s="870">
        <v>545107</v>
      </c>
      <c r="L135" s="871">
        <v>100</v>
      </c>
      <c r="M135" s="872" t="s">
        <v>699</v>
      </c>
      <c r="N135" s="729" t="s">
        <v>699</v>
      </c>
    </row>
    <row r="136" spans="1:14" ht="20.25" customHeight="1">
      <c r="A136" s="896"/>
      <c r="B136" s="1923"/>
      <c r="C136" s="1923"/>
      <c r="D136" s="882">
        <v>6050</v>
      </c>
      <c r="E136" s="724" t="s">
        <v>795</v>
      </c>
      <c r="F136" s="1925"/>
      <c r="G136" s="1927"/>
      <c r="H136" s="1929"/>
      <c r="I136" s="870">
        <v>100000</v>
      </c>
      <c r="J136" s="870">
        <v>100000</v>
      </c>
      <c r="K136" s="870">
        <v>100000</v>
      </c>
      <c r="L136" s="871">
        <v>100</v>
      </c>
      <c r="M136" s="872" t="s">
        <v>699</v>
      </c>
      <c r="N136" s="729" t="s">
        <v>699</v>
      </c>
    </row>
    <row r="137" spans="1:14" ht="21" customHeight="1">
      <c r="A137" s="994"/>
      <c r="B137" s="1924"/>
      <c r="C137" s="1924"/>
      <c r="D137" s="705" t="s">
        <v>1425</v>
      </c>
      <c r="E137" s="995"/>
      <c r="F137" s="1926"/>
      <c r="G137" s="1928"/>
      <c r="H137" s="1930"/>
      <c r="I137" s="842">
        <f>SUM(I133:I136)</f>
        <v>1734697</v>
      </c>
      <c r="J137" s="842">
        <f>SUM(J133:J136)</f>
        <v>1705300</v>
      </c>
      <c r="K137" s="842">
        <v>1705300</v>
      </c>
      <c r="L137" s="946">
        <v>100</v>
      </c>
      <c r="M137" s="903" t="s">
        <v>699</v>
      </c>
      <c r="N137" s="846" t="s">
        <v>699</v>
      </c>
    </row>
    <row r="138" spans="1:14" ht="50.25" customHeight="1">
      <c r="A138" s="896" t="s">
        <v>1251</v>
      </c>
      <c r="B138" s="830"/>
      <c r="C138" s="830"/>
      <c r="D138" s="856"/>
      <c r="E138" s="924"/>
      <c r="F138" s="724" t="s">
        <v>796</v>
      </c>
      <c r="G138" s="717" t="s">
        <v>797</v>
      </c>
      <c r="H138" s="996" t="s">
        <v>798</v>
      </c>
      <c r="I138" s="870"/>
      <c r="J138" s="870"/>
      <c r="K138" s="870"/>
      <c r="L138" s="871"/>
      <c r="M138" s="870"/>
      <c r="N138" s="729"/>
    </row>
    <row r="139" spans="1:14" ht="29.25" customHeight="1">
      <c r="A139" s="994"/>
      <c r="B139" s="840"/>
      <c r="C139" s="840"/>
      <c r="D139" s="838">
        <v>6050</v>
      </c>
      <c r="E139" s="910"/>
      <c r="F139" s="997" t="s">
        <v>799</v>
      </c>
      <c r="G139" s="795"/>
      <c r="H139" s="998" t="s">
        <v>800</v>
      </c>
      <c r="I139" s="842">
        <v>160000</v>
      </c>
      <c r="J139" s="842">
        <v>160000</v>
      </c>
      <c r="K139" s="842">
        <v>158600</v>
      </c>
      <c r="L139" s="946">
        <v>99.1</v>
      </c>
      <c r="M139" s="903" t="s">
        <v>699</v>
      </c>
      <c r="N139" s="763" t="s">
        <v>699</v>
      </c>
    </row>
    <row r="140" spans="1:14" ht="52.5" customHeight="1">
      <c r="A140" s="896"/>
      <c r="B140" s="830"/>
      <c r="C140" s="830"/>
      <c r="D140" s="882">
        <v>6050</v>
      </c>
      <c r="E140" s="724"/>
      <c r="F140" s="921" t="s">
        <v>126</v>
      </c>
      <c r="G140" s="777"/>
      <c r="H140" s="999">
        <v>2008</v>
      </c>
      <c r="I140" s="870">
        <v>100000</v>
      </c>
      <c r="J140" s="872" t="s">
        <v>699</v>
      </c>
      <c r="K140" s="872" t="s">
        <v>699</v>
      </c>
      <c r="L140" s="873" t="s">
        <v>699</v>
      </c>
      <c r="M140" s="870">
        <v>100000</v>
      </c>
      <c r="N140" s="741" t="s">
        <v>699</v>
      </c>
    </row>
    <row r="141" spans="1:14" ht="24.75" customHeight="1">
      <c r="A141" s="896"/>
      <c r="B141" s="830"/>
      <c r="C141" s="830"/>
      <c r="D141" s="882"/>
      <c r="E141" s="724"/>
      <c r="F141" s="921" t="s">
        <v>801</v>
      </c>
      <c r="G141" s="777"/>
      <c r="H141" s="1000" t="s">
        <v>802</v>
      </c>
      <c r="I141" s="870"/>
      <c r="J141" s="870"/>
      <c r="K141" s="870"/>
      <c r="L141" s="871"/>
      <c r="M141" s="870"/>
      <c r="N141" s="1001"/>
    </row>
    <row r="142" spans="1:14" ht="21.75" customHeight="1">
      <c r="A142" s="896"/>
      <c r="B142" s="830"/>
      <c r="C142" s="830"/>
      <c r="D142" s="882">
        <v>6058</v>
      </c>
      <c r="E142" s="724" t="s">
        <v>803</v>
      </c>
      <c r="F142" s="921"/>
      <c r="G142" s="777"/>
      <c r="H142" s="996"/>
      <c r="I142" s="870">
        <v>12823472</v>
      </c>
      <c r="J142" s="872" t="s">
        <v>699</v>
      </c>
      <c r="K142" s="872" t="s">
        <v>699</v>
      </c>
      <c r="L142" s="873" t="s">
        <v>699</v>
      </c>
      <c r="M142" s="872" t="s">
        <v>699</v>
      </c>
      <c r="N142" s="1002">
        <v>4250000</v>
      </c>
    </row>
    <row r="143" spans="1:14" ht="22.5" customHeight="1">
      <c r="A143" s="896"/>
      <c r="B143" s="830"/>
      <c r="C143" s="830"/>
      <c r="D143" s="882">
        <v>6059</v>
      </c>
      <c r="E143" s="724" t="s">
        <v>804</v>
      </c>
      <c r="F143" s="921"/>
      <c r="G143" s="777"/>
      <c r="H143" s="996"/>
      <c r="I143" s="870">
        <v>2262966</v>
      </c>
      <c r="J143" s="870">
        <v>160000</v>
      </c>
      <c r="K143" s="870">
        <v>158600</v>
      </c>
      <c r="L143" s="871">
        <v>99.1</v>
      </c>
      <c r="M143" s="870">
        <v>100000</v>
      </c>
      <c r="N143" s="1002">
        <v>750000</v>
      </c>
    </row>
    <row r="144" spans="1:14" ht="20.25" customHeight="1">
      <c r="A144" s="994"/>
      <c r="B144" s="840"/>
      <c r="C144" s="840"/>
      <c r="D144" s="838" t="s">
        <v>1425</v>
      </c>
      <c r="E144" s="928"/>
      <c r="F144" s="997"/>
      <c r="G144" s="795"/>
      <c r="H144" s="930"/>
      <c r="I144" s="842">
        <v>15346438</v>
      </c>
      <c r="J144" s="842">
        <v>160000</v>
      </c>
      <c r="K144" s="842">
        <v>158600</v>
      </c>
      <c r="L144" s="946">
        <v>99.1</v>
      </c>
      <c r="M144" s="842">
        <v>100000</v>
      </c>
      <c r="N144" s="1003">
        <v>5000000</v>
      </c>
    </row>
    <row r="145" spans="1:14" ht="60" customHeight="1">
      <c r="A145" s="896" t="s">
        <v>1255</v>
      </c>
      <c r="B145" s="830"/>
      <c r="C145" s="830"/>
      <c r="D145" s="856"/>
      <c r="E145" s="924"/>
      <c r="F145" s="777" t="s">
        <v>805</v>
      </c>
      <c r="G145" s="777"/>
      <c r="H145" s="922"/>
      <c r="I145" s="870"/>
      <c r="J145" s="870"/>
      <c r="K145" s="870"/>
      <c r="L145" s="871"/>
      <c r="M145" s="870"/>
      <c r="N145" s="1001"/>
    </row>
    <row r="146" spans="1:14" ht="18" customHeight="1">
      <c r="A146" s="896"/>
      <c r="B146" s="830"/>
      <c r="C146" s="830"/>
      <c r="D146" s="882">
        <v>6050</v>
      </c>
      <c r="E146" s="924"/>
      <c r="F146" s="777" t="s">
        <v>806</v>
      </c>
      <c r="G146" s="766"/>
      <c r="H146" s="768">
        <v>2007</v>
      </c>
      <c r="I146" s="870">
        <v>73000</v>
      </c>
      <c r="J146" s="870">
        <v>73000</v>
      </c>
      <c r="K146" s="870">
        <v>65568</v>
      </c>
      <c r="L146" s="871">
        <v>89.8</v>
      </c>
      <c r="M146" s="872" t="s">
        <v>699</v>
      </c>
      <c r="N146" s="741" t="s">
        <v>699</v>
      </c>
    </row>
    <row r="147" spans="1:14" ht="39" customHeight="1">
      <c r="A147" s="896"/>
      <c r="B147" s="830"/>
      <c r="C147" s="830"/>
      <c r="D147" s="882">
        <v>6050</v>
      </c>
      <c r="E147" s="924"/>
      <c r="F147" s="777" t="s">
        <v>807</v>
      </c>
      <c r="G147" s="766"/>
      <c r="H147" s="768">
        <v>2008</v>
      </c>
      <c r="I147" s="870">
        <v>25000</v>
      </c>
      <c r="J147" s="872" t="s">
        <v>699</v>
      </c>
      <c r="K147" s="872" t="s">
        <v>699</v>
      </c>
      <c r="L147" s="873" t="s">
        <v>699</v>
      </c>
      <c r="M147" s="870">
        <v>25000</v>
      </c>
      <c r="N147" s="741" t="s">
        <v>699</v>
      </c>
    </row>
    <row r="148" spans="1:14" ht="22.5" customHeight="1">
      <c r="A148" s="896"/>
      <c r="B148" s="830"/>
      <c r="C148" s="830"/>
      <c r="D148" s="882"/>
      <c r="E148" s="924"/>
      <c r="F148" s="777" t="s">
        <v>801</v>
      </c>
      <c r="G148" s="766"/>
      <c r="H148" s="768">
        <v>2010</v>
      </c>
      <c r="I148" s="870"/>
      <c r="J148" s="870"/>
      <c r="K148" s="868"/>
      <c r="L148" s="869"/>
      <c r="M148" s="868"/>
      <c r="N148" s="1001"/>
    </row>
    <row r="149" spans="1:14" ht="17.25" customHeight="1">
      <c r="A149" s="896"/>
      <c r="B149" s="830"/>
      <c r="C149" s="830"/>
      <c r="D149" s="882">
        <v>6058</v>
      </c>
      <c r="E149" s="724" t="s">
        <v>803</v>
      </c>
      <c r="F149" s="921"/>
      <c r="G149" s="777"/>
      <c r="H149" s="922"/>
      <c r="I149" s="870">
        <v>2600000</v>
      </c>
      <c r="J149" s="872" t="s">
        <v>699</v>
      </c>
      <c r="K149" s="872"/>
      <c r="L149" s="873"/>
      <c r="M149" s="872" t="s">
        <v>699</v>
      </c>
      <c r="N149" s="1001">
        <v>1300000</v>
      </c>
    </row>
    <row r="150" spans="1:14" ht="19.5" customHeight="1">
      <c r="A150" s="896"/>
      <c r="B150" s="830"/>
      <c r="C150" s="830"/>
      <c r="D150" s="882">
        <v>6059</v>
      </c>
      <c r="E150" s="724" t="s">
        <v>804</v>
      </c>
      <c r="F150" s="921"/>
      <c r="G150" s="777"/>
      <c r="H150" s="922"/>
      <c r="I150" s="870">
        <v>502000</v>
      </c>
      <c r="J150" s="872" t="s">
        <v>699</v>
      </c>
      <c r="K150" s="872" t="s">
        <v>699</v>
      </c>
      <c r="L150" s="873" t="s">
        <v>699</v>
      </c>
      <c r="M150" s="872" t="s">
        <v>699</v>
      </c>
      <c r="N150" s="1001">
        <v>251000</v>
      </c>
    </row>
    <row r="151" spans="1:14" ht="18" customHeight="1">
      <c r="A151" s="994"/>
      <c r="B151" s="840"/>
      <c r="C151" s="840"/>
      <c r="D151" s="838" t="s">
        <v>1425</v>
      </c>
      <c r="E151" s="928"/>
      <c r="F151" s="997"/>
      <c r="G151" s="795"/>
      <c r="H151" s="930"/>
      <c r="I151" s="842">
        <v>3200000</v>
      </c>
      <c r="J151" s="842">
        <v>73000</v>
      </c>
      <c r="K151" s="842">
        <v>65568</v>
      </c>
      <c r="L151" s="946">
        <v>89.8</v>
      </c>
      <c r="M151" s="842">
        <v>25000</v>
      </c>
      <c r="N151" s="1004">
        <v>1551000</v>
      </c>
    </row>
    <row r="152" spans="1:14" ht="71.25" customHeight="1">
      <c r="A152" s="1005" t="s">
        <v>1260</v>
      </c>
      <c r="B152" s="1006">
        <v>750</v>
      </c>
      <c r="C152" s="1007"/>
      <c r="D152" s="1008"/>
      <c r="E152" s="1009" t="s">
        <v>808</v>
      </c>
      <c r="F152" s="1010" t="s">
        <v>809</v>
      </c>
      <c r="G152" s="1011" t="s">
        <v>58</v>
      </c>
      <c r="H152" s="1012" t="s">
        <v>810</v>
      </c>
      <c r="I152" s="1013"/>
      <c r="J152" s="1014"/>
      <c r="K152" s="1014"/>
      <c r="L152" s="1015"/>
      <c r="M152" s="1014"/>
      <c r="N152" s="1016"/>
    </row>
    <row r="153" spans="1:14" ht="24" customHeight="1">
      <c r="A153" s="898"/>
      <c r="B153" s="815"/>
      <c r="C153" s="830">
        <v>75023</v>
      </c>
      <c r="D153" s="856"/>
      <c r="E153" s="724" t="s">
        <v>752</v>
      </c>
      <c r="F153" s="777" t="s">
        <v>806</v>
      </c>
      <c r="G153" s="906"/>
      <c r="H153" s="768">
        <v>2007</v>
      </c>
      <c r="I153" s="870">
        <v>43000</v>
      </c>
      <c r="J153" s="831">
        <v>43000</v>
      </c>
      <c r="K153" s="831">
        <v>38900</v>
      </c>
      <c r="L153" s="832">
        <v>90.5</v>
      </c>
      <c r="M153" s="831"/>
      <c r="N153" s="722"/>
    </row>
    <row r="154" spans="1:14" ht="35.25" customHeight="1">
      <c r="A154" s="898"/>
      <c r="B154" s="815"/>
      <c r="C154" s="815"/>
      <c r="D154" s="856"/>
      <c r="E154" s="724"/>
      <c r="F154" s="817" t="s">
        <v>807</v>
      </c>
      <c r="G154" s="906"/>
      <c r="H154" s="768">
        <v>2008</v>
      </c>
      <c r="I154" s="1017">
        <v>20000</v>
      </c>
      <c r="J154" s="1018"/>
      <c r="K154" s="1018"/>
      <c r="L154" s="832"/>
      <c r="M154" s="1018">
        <v>20000</v>
      </c>
      <c r="N154" s="1019"/>
    </row>
    <row r="155" spans="1:14" ht="21" customHeight="1">
      <c r="A155" s="898"/>
      <c r="B155" s="815"/>
      <c r="C155" s="815"/>
      <c r="D155" s="856"/>
      <c r="E155" s="724"/>
      <c r="F155" s="777" t="s">
        <v>801</v>
      </c>
      <c r="G155" s="906"/>
      <c r="H155" s="768">
        <v>2009</v>
      </c>
      <c r="I155" s="907"/>
      <c r="J155" s="1020"/>
      <c r="K155" s="1020"/>
      <c r="L155" s="832"/>
      <c r="M155" s="1020"/>
      <c r="N155" s="1019"/>
    </row>
    <row r="156" spans="1:14" ht="19.5" customHeight="1">
      <c r="A156" s="898"/>
      <c r="B156" s="815"/>
      <c r="C156" s="815"/>
      <c r="D156" s="882">
        <v>6058</v>
      </c>
      <c r="E156" s="924" t="s">
        <v>811</v>
      </c>
      <c r="F156" s="924"/>
      <c r="G156" s="906"/>
      <c r="H156" s="768"/>
      <c r="I156" s="870">
        <v>285000</v>
      </c>
      <c r="J156" s="829" t="s">
        <v>699</v>
      </c>
      <c r="K156" s="829" t="s">
        <v>699</v>
      </c>
      <c r="L156" s="833" t="s">
        <v>699</v>
      </c>
      <c r="M156" s="829" t="s">
        <v>699</v>
      </c>
      <c r="N156" s="722">
        <v>285000</v>
      </c>
    </row>
    <row r="157" spans="1:14" ht="23.25" customHeight="1">
      <c r="A157" s="898"/>
      <c r="B157" s="815"/>
      <c r="C157" s="815"/>
      <c r="D157" s="882">
        <v>6059</v>
      </c>
      <c r="E157" s="737" t="s">
        <v>812</v>
      </c>
      <c r="F157" s="737"/>
      <c r="G157" s="906"/>
      <c r="H157" s="768"/>
      <c r="I157" s="870">
        <v>103000</v>
      </c>
      <c r="J157" s="831">
        <v>43000</v>
      </c>
      <c r="K157" s="831">
        <v>38900</v>
      </c>
      <c r="L157" s="832">
        <v>90.5</v>
      </c>
      <c r="M157" s="831">
        <v>20000</v>
      </c>
      <c r="N157" s="722">
        <v>40000</v>
      </c>
    </row>
    <row r="158" spans="1:14" ht="21" customHeight="1">
      <c r="A158" s="901"/>
      <c r="B158" s="902"/>
      <c r="C158" s="902"/>
      <c r="D158" s="838" t="s">
        <v>1425</v>
      </c>
      <c r="E158" s="970"/>
      <c r="F158" s="928"/>
      <c r="G158" s="911"/>
      <c r="H158" s="796"/>
      <c r="I158" s="842">
        <v>388000</v>
      </c>
      <c r="J158" s="879">
        <v>43000</v>
      </c>
      <c r="K158" s="879">
        <v>38900</v>
      </c>
      <c r="L158" s="880">
        <v>90.5</v>
      </c>
      <c r="M158" s="879">
        <v>20000</v>
      </c>
      <c r="N158" s="1021">
        <v>325000</v>
      </c>
    </row>
    <row r="159" spans="1:14" ht="36" customHeight="1">
      <c r="A159" s="1022" t="s">
        <v>1264</v>
      </c>
      <c r="B159" s="1023">
        <v>921</v>
      </c>
      <c r="C159" s="894"/>
      <c r="D159" s="949"/>
      <c r="E159" s="802" t="s">
        <v>182</v>
      </c>
      <c r="F159" s="1912" t="s">
        <v>813</v>
      </c>
      <c r="G159" s="713" t="s">
        <v>814</v>
      </c>
      <c r="H159" s="1024" t="s">
        <v>792</v>
      </c>
      <c r="I159" s="983"/>
      <c r="J159" s="983"/>
      <c r="K159" s="983"/>
      <c r="L159" s="1025"/>
      <c r="M159" s="983"/>
      <c r="N159" s="1026"/>
    </row>
    <row r="160" spans="1:14" ht="33" customHeight="1">
      <c r="A160" s="896"/>
      <c r="B160" s="209"/>
      <c r="C160" s="824">
        <v>92109</v>
      </c>
      <c r="D160" s="856"/>
      <c r="E160" s="724" t="s">
        <v>183</v>
      </c>
      <c r="F160" s="1913"/>
      <c r="G160" s="719"/>
      <c r="H160" s="999"/>
      <c r="I160" s="870"/>
      <c r="J160" s="870"/>
      <c r="K160" s="870"/>
      <c r="L160" s="871"/>
      <c r="M160" s="870"/>
      <c r="N160" s="1001"/>
    </row>
    <row r="161" spans="1:14" ht="18" customHeight="1">
      <c r="A161" s="896"/>
      <c r="B161" s="209"/>
      <c r="C161" s="824"/>
      <c r="D161" s="856"/>
      <c r="E161" s="724"/>
      <c r="F161" s="817" t="s">
        <v>815</v>
      </c>
      <c r="G161" s="719"/>
      <c r="H161" s="999">
        <v>2006</v>
      </c>
      <c r="I161" s="870"/>
      <c r="J161" s="870"/>
      <c r="K161" s="870"/>
      <c r="L161" s="871"/>
      <c r="M161" s="870"/>
      <c r="N161" s="1001"/>
    </row>
    <row r="162" spans="1:14" ht="30.75" customHeight="1">
      <c r="A162" s="896"/>
      <c r="B162" s="209"/>
      <c r="C162" s="209"/>
      <c r="D162" s="736">
        <v>6058</v>
      </c>
      <c r="E162" s="724" t="s">
        <v>816</v>
      </c>
      <c r="F162" s="817"/>
      <c r="G162" s="725"/>
      <c r="H162" s="999">
        <v>2007</v>
      </c>
      <c r="I162" s="870">
        <v>1457253</v>
      </c>
      <c r="J162" s="870">
        <v>966676</v>
      </c>
      <c r="K162" s="870">
        <v>966676</v>
      </c>
      <c r="L162" s="871">
        <v>100</v>
      </c>
      <c r="M162" s="872" t="s">
        <v>699</v>
      </c>
      <c r="N162" s="729" t="s">
        <v>699</v>
      </c>
    </row>
    <row r="163" spans="1:14" ht="30.75" customHeight="1">
      <c r="A163" s="896"/>
      <c r="B163" s="209"/>
      <c r="C163" s="209"/>
      <c r="D163" s="736">
        <v>6059</v>
      </c>
      <c r="E163" s="724" t="s">
        <v>817</v>
      </c>
      <c r="F163" s="817"/>
      <c r="G163" s="725"/>
      <c r="H163" s="999"/>
      <c r="I163" s="870">
        <v>281214</v>
      </c>
      <c r="J163" s="870">
        <v>186545</v>
      </c>
      <c r="K163" s="870">
        <v>186311</v>
      </c>
      <c r="L163" s="871">
        <v>99.9</v>
      </c>
      <c r="M163" s="872" t="s">
        <v>699</v>
      </c>
      <c r="N163" s="729" t="s">
        <v>699</v>
      </c>
    </row>
    <row r="164" spans="1:14" ht="30.75" customHeight="1">
      <c r="A164" s="896"/>
      <c r="B164" s="209"/>
      <c r="C164" s="209"/>
      <c r="D164" s="736">
        <v>6059</v>
      </c>
      <c r="E164" s="724" t="s">
        <v>818</v>
      </c>
      <c r="F164" s="817"/>
      <c r="G164" s="725"/>
      <c r="H164" s="999"/>
      <c r="I164" s="870">
        <v>1073675</v>
      </c>
      <c r="J164" s="870">
        <v>712228</v>
      </c>
      <c r="K164" s="870">
        <v>712462</v>
      </c>
      <c r="L164" s="871">
        <v>100</v>
      </c>
      <c r="M164" s="872" t="s">
        <v>699</v>
      </c>
      <c r="N164" s="729" t="s">
        <v>699</v>
      </c>
    </row>
    <row r="165" spans="1:14" ht="47.25" customHeight="1">
      <c r="A165" s="896"/>
      <c r="B165" s="209"/>
      <c r="C165" s="209"/>
      <c r="D165" s="702" t="s">
        <v>1425</v>
      </c>
      <c r="E165" s="724" t="s">
        <v>819</v>
      </c>
      <c r="F165" s="817"/>
      <c r="G165" s="725"/>
      <c r="H165" s="999"/>
      <c r="I165" s="870">
        <v>2812142</v>
      </c>
      <c r="J165" s="870">
        <v>1865449</v>
      </c>
      <c r="K165" s="870">
        <v>1865449</v>
      </c>
      <c r="L165" s="871">
        <v>100</v>
      </c>
      <c r="M165" s="872" t="s">
        <v>699</v>
      </c>
      <c r="N165" s="729" t="s">
        <v>699</v>
      </c>
    </row>
    <row r="166" spans="1:14" ht="30.75" customHeight="1">
      <c r="A166" s="994"/>
      <c r="B166" s="233"/>
      <c r="C166" s="233"/>
      <c r="D166" s="756" t="s">
        <v>820</v>
      </c>
      <c r="E166" s="910" t="s">
        <v>821</v>
      </c>
      <c r="F166" s="839"/>
      <c r="G166" s="758"/>
      <c r="H166" s="998"/>
      <c r="I166" s="842">
        <v>466782</v>
      </c>
      <c r="J166" s="842">
        <v>464440</v>
      </c>
      <c r="K166" s="842">
        <v>464440</v>
      </c>
      <c r="L166" s="946">
        <v>100</v>
      </c>
      <c r="M166" s="903" t="s">
        <v>699</v>
      </c>
      <c r="N166" s="846" t="s">
        <v>699</v>
      </c>
    </row>
    <row r="167" spans="1:14" ht="34.5" customHeight="1">
      <c r="A167" s="896"/>
      <c r="B167" s="209"/>
      <c r="C167" s="209"/>
      <c r="D167" s="717"/>
      <c r="E167" s="724" t="s">
        <v>822</v>
      </c>
      <c r="F167" s="817"/>
      <c r="G167" s="725"/>
      <c r="H167" s="999"/>
      <c r="I167" s="870">
        <v>3278924</v>
      </c>
      <c r="J167" s="870">
        <v>2329889</v>
      </c>
      <c r="K167" s="870">
        <v>2329889</v>
      </c>
      <c r="L167" s="871">
        <v>100</v>
      </c>
      <c r="M167" s="872" t="s">
        <v>699</v>
      </c>
      <c r="N167" s="729" t="s">
        <v>699</v>
      </c>
    </row>
    <row r="168" spans="1:14" ht="24" customHeight="1">
      <c r="A168" s="1022" t="s">
        <v>1272</v>
      </c>
      <c r="B168" s="1027"/>
      <c r="C168" s="1028">
        <v>92109</v>
      </c>
      <c r="D168" s="703"/>
      <c r="E168" s="1029"/>
      <c r="F168" s="1914" t="s">
        <v>823</v>
      </c>
      <c r="G168" s="1030" t="s">
        <v>814</v>
      </c>
      <c r="H168" s="1024"/>
      <c r="I168" s="983"/>
      <c r="J168" s="983"/>
      <c r="K168" s="983"/>
      <c r="L168" s="1025"/>
      <c r="M168" s="1031"/>
      <c r="N168" s="985"/>
    </row>
    <row r="169" spans="1:14" ht="21.75" customHeight="1">
      <c r="A169" s="896"/>
      <c r="B169" s="209"/>
      <c r="C169" s="209"/>
      <c r="D169" s="702"/>
      <c r="E169" s="724"/>
      <c r="F169" s="1915"/>
      <c r="G169" s="725"/>
      <c r="H169" s="999"/>
      <c r="I169" s="870"/>
      <c r="J169" s="870"/>
      <c r="K169" s="870"/>
      <c r="L169" s="871"/>
      <c r="M169" s="872"/>
      <c r="N169" s="729"/>
    </row>
    <row r="170" spans="1:14" ht="72" customHeight="1">
      <c r="A170" s="896"/>
      <c r="B170" s="209"/>
      <c r="C170" s="209"/>
      <c r="D170" s="702"/>
      <c r="E170" s="724"/>
      <c r="F170" s="1915"/>
      <c r="G170" s="725"/>
      <c r="H170" s="999"/>
      <c r="I170" s="870"/>
      <c r="J170" s="870"/>
      <c r="K170" s="870"/>
      <c r="L170" s="871"/>
      <c r="M170" s="872"/>
      <c r="N170" s="729"/>
    </row>
    <row r="171" spans="1:14" ht="25.5" customHeight="1">
      <c r="A171" s="896"/>
      <c r="B171" s="209"/>
      <c r="C171" s="209"/>
      <c r="D171" s="702">
        <v>6050</v>
      </c>
      <c r="E171" s="724" t="s">
        <v>824</v>
      </c>
      <c r="F171" s="777" t="s">
        <v>737</v>
      </c>
      <c r="G171" s="725"/>
      <c r="H171" s="999">
        <v>2007</v>
      </c>
      <c r="I171" s="870">
        <v>10000</v>
      </c>
      <c r="J171" s="870">
        <v>10000</v>
      </c>
      <c r="K171" s="870">
        <v>732</v>
      </c>
      <c r="L171" s="871">
        <v>7.3</v>
      </c>
      <c r="M171" s="872" t="s">
        <v>699</v>
      </c>
      <c r="N171" s="729" t="s">
        <v>699</v>
      </c>
    </row>
    <row r="172" spans="1:14" ht="27" customHeight="1">
      <c r="A172" s="896"/>
      <c r="B172" s="209"/>
      <c r="C172" s="209"/>
      <c r="D172" s="702">
        <v>6050</v>
      </c>
      <c r="E172" s="724" t="s">
        <v>738</v>
      </c>
      <c r="F172" s="777" t="s">
        <v>825</v>
      </c>
      <c r="G172" s="725"/>
      <c r="H172" s="999" t="s">
        <v>740</v>
      </c>
      <c r="I172" s="870">
        <v>150000</v>
      </c>
      <c r="J172" s="872" t="s">
        <v>699</v>
      </c>
      <c r="K172" s="872" t="s">
        <v>699</v>
      </c>
      <c r="L172" s="873" t="s">
        <v>699</v>
      </c>
      <c r="M172" s="868">
        <v>150000</v>
      </c>
      <c r="N172" s="729" t="s">
        <v>699</v>
      </c>
    </row>
    <row r="173" spans="1:14" ht="24" customHeight="1">
      <c r="A173" s="896"/>
      <c r="B173" s="209"/>
      <c r="C173" s="209"/>
      <c r="D173" s="702">
        <v>6058</v>
      </c>
      <c r="E173" s="724" t="s">
        <v>826</v>
      </c>
      <c r="F173" s="777" t="s">
        <v>815</v>
      </c>
      <c r="G173" s="725"/>
      <c r="H173" s="999" t="s">
        <v>827</v>
      </c>
      <c r="I173" s="870">
        <v>1500000</v>
      </c>
      <c r="J173" s="872" t="s">
        <v>699</v>
      </c>
      <c r="K173" s="872" t="s">
        <v>699</v>
      </c>
      <c r="L173" s="873" t="s">
        <v>699</v>
      </c>
      <c r="M173" s="872" t="s">
        <v>699</v>
      </c>
      <c r="N173" s="885">
        <v>1500000</v>
      </c>
    </row>
    <row r="174" spans="1:14" ht="20.25" customHeight="1">
      <c r="A174" s="896"/>
      <c r="B174" s="209"/>
      <c r="C174" s="209"/>
      <c r="D174" s="702">
        <v>6059</v>
      </c>
      <c r="E174" s="724" t="s">
        <v>828</v>
      </c>
      <c r="F174" s="777"/>
      <c r="G174" s="725"/>
      <c r="H174" s="999"/>
      <c r="I174" s="870">
        <v>500000</v>
      </c>
      <c r="J174" s="872" t="s">
        <v>699</v>
      </c>
      <c r="K174" s="872" t="s">
        <v>699</v>
      </c>
      <c r="L174" s="873" t="s">
        <v>699</v>
      </c>
      <c r="M174" s="872" t="s">
        <v>699</v>
      </c>
      <c r="N174" s="885">
        <v>500000</v>
      </c>
    </row>
    <row r="175" spans="1:14" ht="20.25" customHeight="1">
      <c r="A175" s="994"/>
      <c r="B175" s="233"/>
      <c r="C175" s="233"/>
      <c r="D175" s="704" t="s">
        <v>1425</v>
      </c>
      <c r="E175" s="910"/>
      <c r="F175" s="839"/>
      <c r="G175" s="758"/>
      <c r="H175" s="998"/>
      <c r="I175" s="842">
        <v>4160000</v>
      </c>
      <c r="J175" s="842">
        <v>10000</v>
      </c>
      <c r="K175" s="842">
        <v>732</v>
      </c>
      <c r="L175" s="946">
        <v>7.3</v>
      </c>
      <c r="M175" s="1032">
        <v>150000</v>
      </c>
      <c r="N175" s="886">
        <v>2000000</v>
      </c>
    </row>
    <row r="176" spans="1:14" ht="30.75" customHeight="1">
      <c r="A176" s="917" t="s">
        <v>1276</v>
      </c>
      <c r="B176" s="264">
        <v>926</v>
      </c>
      <c r="C176" s="214"/>
      <c r="D176" s="736"/>
      <c r="E176" s="767" t="s">
        <v>829</v>
      </c>
      <c r="F176" s="777" t="s">
        <v>1440</v>
      </c>
      <c r="G176" s="723" t="s">
        <v>58</v>
      </c>
      <c r="H176" s="999"/>
      <c r="I176" s="870"/>
      <c r="J176" s="870"/>
      <c r="K176" s="870"/>
      <c r="L176" s="871"/>
      <c r="M176" s="872"/>
      <c r="N176" s="729"/>
    </row>
    <row r="177" spans="1:14" ht="48" customHeight="1">
      <c r="A177" s="917"/>
      <c r="B177" s="214"/>
      <c r="C177" s="214">
        <v>92601</v>
      </c>
      <c r="D177" s="736"/>
      <c r="E177" s="724" t="s">
        <v>830</v>
      </c>
      <c r="F177" s="777" t="s">
        <v>831</v>
      </c>
      <c r="G177" s="725"/>
      <c r="H177" s="999" t="s">
        <v>832</v>
      </c>
      <c r="I177" s="870"/>
      <c r="J177" s="870"/>
      <c r="K177" s="870"/>
      <c r="L177" s="871"/>
      <c r="M177" s="872"/>
      <c r="N177" s="729"/>
    </row>
    <row r="178" spans="1:14" ht="30.75" customHeight="1">
      <c r="A178" s="917"/>
      <c r="B178" s="214"/>
      <c r="C178" s="214"/>
      <c r="D178" s="736">
        <v>6050</v>
      </c>
      <c r="E178" s="724" t="s">
        <v>773</v>
      </c>
      <c r="F178" s="777" t="s">
        <v>833</v>
      </c>
      <c r="G178" s="725"/>
      <c r="H178" s="999">
        <v>2007</v>
      </c>
      <c r="I178" s="870">
        <v>10000</v>
      </c>
      <c r="J178" s="1033">
        <v>10000</v>
      </c>
      <c r="K178" s="1033">
        <v>4880</v>
      </c>
      <c r="L178" s="1034">
        <v>48.8</v>
      </c>
      <c r="M178" s="872" t="s">
        <v>699</v>
      </c>
      <c r="N178" s="729" t="s">
        <v>699</v>
      </c>
    </row>
    <row r="179" spans="1:14" ht="29.25" customHeight="1">
      <c r="A179" s="1035"/>
      <c r="B179" s="218"/>
      <c r="C179" s="218"/>
      <c r="D179" s="1036">
        <v>6050</v>
      </c>
      <c r="E179" s="910" t="s">
        <v>1459</v>
      </c>
      <c r="F179" s="795" t="s">
        <v>825</v>
      </c>
      <c r="G179" s="758"/>
      <c r="H179" s="998" t="s">
        <v>1436</v>
      </c>
      <c r="I179" s="842">
        <v>400000</v>
      </c>
      <c r="J179" s="903" t="s">
        <v>699</v>
      </c>
      <c r="K179" s="903" t="s">
        <v>699</v>
      </c>
      <c r="L179" s="904" t="s">
        <v>699</v>
      </c>
      <c r="M179" s="1037">
        <v>400000</v>
      </c>
      <c r="N179" s="846" t="s">
        <v>699</v>
      </c>
    </row>
    <row r="180" spans="1:14" ht="33.75" customHeight="1">
      <c r="A180" s="917"/>
      <c r="B180" s="214"/>
      <c r="C180" s="214"/>
      <c r="D180" s="736">
        <v>6058</v>
      </c>
      <c r="E180" s="724" t="s">
        <v>834</v>
      </c>
      <c r="F180" s="777" t="s">
        <v>815</v>
      </c>
      <c r="G180" s="725"/>
      <c r="H180" s="999" t="s">
        <v>835</v>
      </c>
      <c r="I180" s="870">
        <v>3000000</v>
      </c>
      <c r="J180" s="872" t="s">
        <v>699</v>
      </c>
      <c r="K180" s="872" t="s">
        <v>699</v>
      </c>
      <c r="L180" s="873" t="s">
        <v>699</v>
      </c>
      <c r="M180" s="872" t="s">
        <v>699</v>
      </c>
      <c r="N180" s="1038">
        <v>3000000</v>
      </c>
    </row>
    <row r="181" spans="1:14" ht="22.5" customHeight="1">
      <c r="A181" s="896"/>
      <c r="B181" s="209"/>
      <c r="C181" s="209"/>
      <c r="D181" s="736">
        <v>6059</v>
      </c>
      <c r="E181" s="724" t="s">
        <v>836</v>
      </c>
      <c r="F181" s="817"/>
      <c r="G181" s="725"/>
      <c r="H181" s="919"/>
      <c r="I181" s="870">
        <v>1000000</v>
      </c>
      <c r="J181" s="872" t="s">
        <v>699</v>
      </c>
      <c r="K181" s="872" t="s">
        <v>699</v>
      </c>
      <c r="L181" s="873" t="s">
        <v>699</v>
      </c>
      <c r="M181" s="872" t="s">
        <v>699</v>
      </c>
      <c r="N181" s="1038">
        <v>1000000</v>
      </c>
    </row>
    <row r="182" spans="1:14" ht="25.5" customHeight="1" thickBot="1">
      <c r="A182" s="1039"/>
      <c r="B182" s="1040"/>
      <c r="C182" s="1040"/>
      <c r="D182" s="1041" t="s">
        <v>1425</v>
      </c>
      <c r="E182" s="1042"/>
      <c r="F182" s="1043"/>
      <c r="G182" s="1044"/>
      <c r="H182" s="1045"/>
      <c r="I182" s="1046">
        <v>15000000</v>
      </c>
      <c r="J182" s="1047">
        <v>10000</v>
      </c>
      <c r="K182" s="1047">
        <v>4880</v>
      </c>
      <c r="L182" s="1048">
        <v>48.8</v>
      </c>
      <c r="M182" s="1049">
        <v>400000</v>
      </c>
      <c r="N182" s="1050">
        <v>4000000</v>
      </c>
    </row>
    <row r="183" spans="1:14" ht="21.75" customHeight="1" thickBot="1" thickTop="1">
      <c r="A183" s="1916" t="s">
        <v>837</v>
      </c>
      <c r="B183" s="1917"/>
      <c r="C183" s="1917"/>
      <c r="D183" s="1051" t="s">
        <v>838</v>
      </c>
      <c r="E183" s="1052"/>
      <c r="F183" s="1053"/>
      <c r="G183" s="1054"/>
      <c r="H183" s="1055"/>
      <c r="I183" s="1056">
        <v>72232831</v>
      </c>
      <c r="J183" s="1056">
        <v>13085186</v>
      </c>
      <c r="K183" s="1056">
        <v>12871592</v>
      </c>
      <c r="L183" s="1057">
        <v>98.4</v>
      </c>
      <c r="M183" s="1056">
        <v>8949223</v>
      </c>
      <c r="N183" s="1058">
        <v>15119701</v>
      </c>
    </row>
    <row r="184" spans="1:14" ht="10.5" customHeight="1" thickTop="1">
      <c r="A184" s="1059"/>
      <c r="B184" s="1059"/>
      <c r="C184" s="1059"/>
      <c r="D184" s="1060"/>
      <c r="E184" s="1061"/>
      <c r="F184" s="1062"/>
      <c r="G184" s="1063"/>
      <c r="H184" s="1064"/>
      <c r="I184" s="1065"/>
      <c r="J184" s="1065"/>
      <c r="K184" s="1065"/>
      <c r="L184" s="1065"/>
      <c r="M184" s="1065"/>
      <c r="N184" s="1065"/>
    </row>
    <row r="185" spans="1:14" ht="13.5" customHeight="1">
      <c r="A185" s="1918" t="s">
        <v>839</v>
      </c>
      <c r="B185" s="1918"/>
      <c r="C185" s="1918"/>
      <c r="M185" s="1065"/>
      <c r="N185" s="1065"/>
    </row>
    <row r="186" spans="1:9" ht="15" customHeight="1">
      <c r="A186" s="1911" t="s">
        <v>840</v>
      </c>
      <c r="B186" s="1911"/>
      <c r="C186" s="1911"/>
      <c r="D186" s="1911" t="s">
        <v>841</v>
      </c>
      <c r="E186" s="1911"/>
      <c r="F186" s="1911"/>
      <c r="G186" s="1911"/>
      <c r="H186" s="1911"/>
      <c r="I186" s="1911"/>
    </row>
    <row r="187" spans="1:9" ht="16.5" customHeight="1">
      <c r="A187" s="1911" t="s">
        <v>842</v>
      </c>
      <c r="B187" s="1911"/>
      <c r="C187" s="1911"/>
      <c r="D187" s="1911" t="s">
        <v>843</v>
      </c>
      <c r="E187" s="1911"/>
      <c r="F187" s="1911"/>
      <c r="G187" s="1911"/>
      <c r="H187" s="1911"/>
      <c r="I187" s="1911"/>
    </row>
    <row r="188" spans="1:9" ht="13.5" customHeight="1">
      <c r="A188" s="1911" t="s">
        <v>844</v>
      </c>
      <c r="B188" s="1911"/>
      <c r="C188" s="1911"/>
      <c r="D188" s="1911" t="s">
        <v>845</v>
      </c>
      <c r="E188" s="1911"/>
      <c r="F188" s="1911"/>
      <c r="G188" s="1911"/>
      <c r="H188" s="1911"/>
      <c r="I188" s="1911"/>
    </row>
    <row r="189" spans="1:9" ht="14.25" customHeight="1">
      <c r="A189" s="699" t="s">
        <v>846</v>
      </c>
      <c r="B189" s="699"/>
      <c r="C189" s="699"/>
      <c r="D189" s="699" t="s">
        <v>847</v>
      </c>
      <c r="E189" s="699"/>
      <c r="F189" s="699"/>
      <c r="G189" s="699"/>
      <c r="H189" s="699"/>
      <c r="I189" s="699"/>
    </row>
    <row r="190" spans="1:9" ht="14.25" customHeight="1">
      <c r="A190" s="1911" t="s">
        <v>848</v>
      </c>
      <c r="B190" s="1911"/>
      <c r="C190" s="1911"/>
      <c r="D190" s="1911" t="s">
        <v>849</v>
      </c>
      <c r="E190" s="1911"/>
      <c r="F190" s="1911"/>
      <c r="G190" s="1911"/>
      <c r="H190" s="1911"/>
      <c r="I190" s="1911"/>
    </row>
    <row r="191" spans="1:9" ht="13.5" customHeight="1">
      <c r="A191" s="1911" t="s">
        <v>850</v>
      </c>
      <c r="B191" s="1911"/>
      <c r="C191" s="1911"/>
      <c r="D191" s="1911" t="s">
        <v>851</v>
      </c>
      <c r="E191" s="1911"/>
      <c r="F191" s="1911"/>
      <c r="G191" s="1911"/>
      <c r="H191" s="1911"/>
      <c r="I191" s="1911"/>
    </row>
    <row r="192" spans="1:9" ht="15" customHeight="1">
      <c r="A192" s="1066" t="s">
        <v>852</v>
      </c>
      <c r="B192" s="1066"/>
      <c r="C192" s="1066"/>
      <c r="D192" s="1066" t="s">
        <v>853</v>
      </c>
      <c r="E192" s="1066"/>
      <c r="F192" s="1066"/>
      <c r="G192" s="1066"/>
      <c r="H192" s="1066"/>
      <c r="I192" s="1066"/>
    </row>
    <row r="193" spans="1:9" ht="15" customHeight="1">
      <c r="A193" s="1066" t="s">
        <v>854</v>
      </c>
      <c r="B193" s="1066"/>
      <c r="C193" s="1066"/>
      <c r="D193" s="1066" t="s">
        <v>855</v>
      </c>
      <c r="E193" s="1066"/>
      <c r="F193" s="1066"/>
      <c r="G193" s="1066"/>
      <c r="H193" s="1066"/>
      <c r="I193" s="1066"/>
    </row>
    <row r="194" spans="1:9" ht="17.25" customHeight="1">
      <c r="A194" s="1066" t="s">
        <v>856</v>
      </c>
      <c r="B194" s="1066"/>
      <c r="C194" s="1066"/>
      <c r="D194" s="1066" t="s">
        <v>1440</v>
      </c>
      <c r="E194" s="1066"/>
      <c r="F194" s="1066"/>
      <c r="G194" s="1066"/>
      <c r="H194" s="1066"/>
      <c r="I194" s="1066"/>
    </row>
    <row r="195" spans="1:9" ht="12.75">
      <c r="A195" s="1067"/>
      <c r="B195" s="1067"/>
      <c r="C195" s="1067"/>
      <c r="D195" s="1067"/>
      <c r="E195" s="1067"/>
      <c r="F195" s="1067"/>
      <c r="G195" s="1067"/>
      <c r="H195" s="1067"/>
      <c r="I195" s="1067"/>
    </row>
  </sheetData>
  <mergeCells count="83">
    <mergeCell ref="A5:N5"/>
    <mergeCell ref="A6:N6"/>
    <mergeCell ref="A7:N7"/>
    <mergeCell ref="J8:N8"/>
    <mergeCell ref="A10:A12"/>
    <mergeCell ref="B10:B12"/>
    <mergeCell ref="C10:C12"/>
    <mergeCell ref="D10:D12"/>
    <mergeCell ref="E10:E12"/>
    <mergeCell ref="F10:F12"/>
    <mergeCell ref="G10:G12"/>
    <mergeCell ref="H10:H12"/>
    <mergeCell ref="I10:I12"/>
    <mergeCell ref="J10:N10"/>
    <mergeCell ref="J11:L11"/>
    <mergeCell ref="M11:M12"/>
    <mergeCell ref="N11:N12"/>
    <mergeCell ref="B14:B25"/>
    <mergeCell ref="G14:G18"/>
    <mergeCell ref="I14:I15"/>
    <mergeCell ref="J14:J15"/>
    <mergeCell ref="M14:M15"/>
    <mergeCell ref="N14:N15"/>
    <mergeCell ref="A15:A18"/>
    <mergeCell ref="C15:C25"/>
    <mergeCell ref="F15:F18"/>
    <mergeCell ref="H15:H18"/>
    <mergeCell ref="A19:A25"/>
    <mergeCell ref="F19:F25"/>
    <mergeCell ref="G19:G25"/>
    <mergeCell ref="H19:H25"/>
    <mergeCell ref="F26:F28"/>
    <mergeCell ref="B41:B43"/>
    <mergeCell ref="D41:D42"/>
    <mergeCell ref="G41:G42"/>
    <mergeCell ref="I41:I42"/>
    <mergeCell ref="J41:J42"/>
    <mergeCell ref="M41:M42"/>
    <mergeCell ref="N41:N42"/>
    <mergeCell ref="A42:A43"/>
    <mergeCell ref="C42:C43"/>
    <mergeCell ref="F42:F43"/>
    <mergeCell ref="H42:H43"/>
    <mergeCell ref="G44:G45"/>
    <mergeCell ref="G52:G53"/>
    <mergeCell ref="F59:F60"/>
    <mergeCell ref="F61:F62"/>
    <mergeCell ref="G61:G62"/>
    <mergeCell ref="G68:G69"/>
    <mergeCell ref="F79:F81"/>
    <mergeCell ref="F91:F93"/>
    <mergeCell ref="D96:D97"/>
    <mergeCell ref="F96:F100"/>
    <mergeCell ref="G96:G100"/>
    <mergeCell ref="I96:I97"/>
    <mergeCell ref="J96:J97"/>
    <mergeCell ref="M96:M97"/>
    <mergeCell ref="H97:H100"/>
    <mergeCell ref="F101:G103"/>
    <mergeCell ref="D104:D105"/>
    <mergeCell ref="I104:I105"/>
    <mergeCell ref="J104:J105"/>
    <mergeCell ref="M104:M105"/>
    <mergeCell ref="F119:F121"/>
    <mergeCell ref="B133:B137"/>
    <mergeCell ref="C133:C137"/>
    <mergeCell ref="F133:F137"/>
    <mergeCell ref="G133:G137"/>
    <mergeCell ref="H133:H137"/>
    <mergeCell ref="F159:F160"/>
    <mergeCell ref="F168:F170"/>
    <mergeCell ref="A183:C183"/>
    <mergeCell ref="A185:C185"/>
    <mergeCell ref="A186:C186"/>
    <mergeCell ref="D186:I186"/>
    <mergeCell ref="A187:C187"/>
    <mergeCell ref="D187:I187"/>
    <mergeCell ref="A191:C191"/>
    <mergeCell ref="D191:I191"/>
    <mergeCell ref="A188:C188"/>
    <mergeCell ref="D188:I188"/>
    <mergeCell ref="A190:C190"/>
    <mergeCell ref="D190:I19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mfaful</cp:lastModifiedBy>
  <cp:lastPrinted>2008-03-19T07:40:58Z</cp:lastPrinted>
  <dcterms:created xsi:type="dcterms:W3CDTF">1997-02-26T13:46:56Z</dcterms:created>
  <dcterms:modified xsi:type="dcterms:W3CDTF">2008-04-22T10:27:13Z</dcterms:modified>
  <cp:category/>
  <cp:version/>
  <cp:contentType/>
  <cp:contentStatus/>
  <cp:revision>1</cp:revision>
</cp:coreProperties>
</file>